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data-documents\John\Games\Bridge\"/>
    </mc:Choice>
  </mc:AlternateContent>
  <xr:revisionPtr revIDLastSave="0" documentId="13_ncr:1_{D348EECA-29A8-4F19-838C-FB17E3B3754A}" xr6:coauthVersionLast="47" xr6:coauthVersionMax="47" xr10:uidLastSave="{00000000-0000-0000-0000-000000000000}"/>
  <bookViews>
    <workbookView xWindow="4305" yWindow="735" windowWidth="25860" windowHeight="16725" firstSheet="1" activeTab="1" xr2:uid="{A2FE7A26-14D2-614C-B9DB-502A71F34CD7}"/>
  </bookViews>
  <sheets>
    <sheet name="Sheet1" sheetId="1" state="hidden" r:id="rId1"/>
    <sheet name="Current Books" sheetId="2" r:id="rId2"/>
    <sheet name="Beginners to Adv" sheetId="5" state="hidden" r:id="rId3"/>
    <sheet name="FirstReadingList" sheetId="6" r:id="rId4"/>
    <sheet name="Recommend to Dump" sheetId="3" r:id="rId5"/>
    <sheet name="Config" sheetId="7" r:id="rId6"/>
    <sheet name="Version" sheetId="8" r:id="rId7"/>
  </sheets>
  <definedNames>
    <definedName name="_xlnm._FilterDatabase" localSheetId="1" hidden="1">'Current Books'!$A$1:$K$131</definedName>
    <definedName name="AudUnknown">Config!$D$2</definedName>
    <definedName name="lisAudience">Config!$B$3:$B$15</definedName>
    <definedName name="_xlnm.Print_Titles" localSheetId="1">'Current Books'!$A:$A,'Current Books'!$3:$3</definedName>
    <definedName name="tblAudience">Config!$B$3:$C$15</definedName>
    <definedName name="version">Version!$B$2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2" l="1"/>
  <c r="K48" i="2"/>
  <c r="J93" i="2"/>
  <c r="K93" i="2"/>
  <c r="J4" i="2"/>
  <c r="K4" i="2"/>
  <c r="J107" i="2"/>
  <c r="K107" i="2"/>
  <c r="J80" i="2"/>
  <c r="K80" i="2"/>
  <c r="J83" i="2"/>
  <c r="K83" i="2"/>
  <c r="J70" i="2"/>
  <c r="K70" i="2"/>
  <c r="J3" i="2"/>
  <c r="K3" i="2"/>
  <c r="J45" i="2"/>
  <c r="K45" i="2"/>
  <c r="J61" i="2"/>
  <c r="K61" i="2"/>
  <c r="J22" i="2"/>
  <c r="K22" i="2"/>
  <c r="J79" i="2"/>
  <c r="K79" i="2"/>
  <c r="J7" i="2"/>
  <c r="J8" i="2"/>
  <c r="J10" i="2"/>
  <c r="J9" i="2"/>
  <c r="J11" i="2"/>
  <c r="J12" i="2"/>
  <c r="J13" i="2"/>
  <c r="J14" i="2"/>
  <c r="J15" i="2"/>
  <c r="J16" i="2"/>
  <c r="J5" i="2"/>
  <c r="J6" i="2"/>
  <c r="J18" i="2"/>
  <c r="J19" i="2"/>
  <c r="J20" i="2"/>
  <c r="J24" i="2"/>
  <c r="J23" i="2"/>
  <c r="J25" i="2"/>
  <c r="J26" i="2"/>
  <c r="J29" i="2"/>
  <c r="J30" i="2"/>
  <c r="J31" i="2"/>
  <c r="J32" i="2"/>
  <c r="J35" i="2"/>
  <c r="J34" i="2"/>
  <c r="J17" i="2"/>
  <c r="J38" i="2"/>
  <c r="J39" i="2"/>
  <c r="J40" i="2"/>
  <c r="J41" i="2"/>
  <c r="J44" i="2"/>
  <c r="J43" i="2"/>
  <c r="J42" i="2"/>
  <c r="J47" i="2"/>
  <c r="J46" i="2"/>
  <c r="J49" i="2"/>
  <c r="J50" i="2"/>
  <c r="J36" i="2"/>
  <c r="J37" i="2"/>
  <c r="J51" i="2"/>
  <c r="J52" i="2"/>
  <c r="J54" i="2"/>
  <c r="J53" i="2"/>
  <c r="J55" i="2"/>
  <c r="J56" i="2"/>
  <c r="J57" i="2"/>
  <c r="J58" i="2"/>
  <c r="J59" i="2"/>
  <c r="J60" i="2"/>
  <c r="J62" i="2"/>
  <c r="J64" i="2"/>
  <c r="J63" i="2"/>
  <c r="J65" i="2"/>
  <c r="J67" i="2"/>
  <c r="J66" i="2"/>
  <c r="J68" i="2"/>
  <c r="J69" i="2"/>
  <c r="J71" i="2"/>
  <c r="J73" i="2"/>
  <c r="J74" i="2"/>
  <c r="J75" i="2"/>
  <c r="J76" i="2"/>
  <c r="J78" i="2"/>
  <c r="J77" i="2"/>
  <c r="J81" i="2"/>
  <c r="J82" i="2"/>
  <c r="J72" i="2"/>
  <c r="J86" i="2"/>
  <c r="J88" i="2"/>
  <c r="J87" i="2"/>
  <c r="J89" i="2"/>
  <c r="J90" i="2"/>
  <c r="J91" i="2"/>
  <c r="J92" i="2"/>
  <c r="J94" i="2"/>
  <c r="J96" i="2"/>
  <c r="J97" i="2"/>
  <c r="J95" i="2"/>
  <c r="J98" i="2"/>
  <c r="J100" i="2"/>
  <c r="J99" i="2"/>
  <c r="J101" i="2"/>
  <c r="J102" i="2"/>
  <c r="J103" i="2"/>
  <c r="J84" i="2"/>
  <c r="J85" i="2"/>
  <c r="J21" i="2"/>
  <c r="J27" i="2"/>
  <c r="J28" i="2"/>
  <c r="J33" i="2"/>
  <c r="J104" i="2"/>
  <c r="J105" i="2"/>
  <c r="J106" i="2"/>
  <c r="J111" i="2"/>
  <c r="J108" i="2"/>
  <c r="J110" i="2"/>
  <c r="J109" i="2"/>
  <c r="J112" i="2"/>
  <c r="J113" i="2"/>
  <c r="J115" i="2"/>
  <c r="J114" i="2"/>
  <c r="J116" i="2"/>
  <c r="J117" i="2"/>
  <c r="J118" i="2"/>
  <c r="J119" i="2"/>
  <c r="J120" i="2"/>
  <c r="J121" i="2"/>
  <c r="J122" i="2"/>
  <c r="J123" i="2"/>
  <c r="J124" i="2"/>
  <c r="J125" i="2"/>
  <c r="J126" i="2"/>
  <c r="J127" i="2"/>
  <c r="J128" i="2"/>
  <c r="J129" i="2"/>
  <c r="J130" i="2"/>
  <c r="J131" i="2"/>
  <c r="J2" i="2"/>
  <c r="K68" i="2"/>
  <c r="K51" i="2"/>
  <c r="K57" i="2"/>
  <c r="K58" i="2"/>
  <c r="K59" i="2"/>
  <c r="K65" i="2"/>
  <c r="K62" i="2"/>
  <c r="K69" i="2"/>
  <c r="K52" i="2"/>
  <c r="K54" i="2"/>
  <c r="K53" i="2"/>
  <c r="K60" i="2"/>
  <c r="K64" i="2"/>
  <c r="K63" i="2"/>
  <c r="K67" i="2"/>
  <c r="K66" i="2"/>
  <c r="K71" i="2"/>
  <c r="K78" i="2"/>
  <c r="K77" i="2"/>
  <c r="K81" i="2"/>
  <c r="K74" i="2"/>
  <c r="K73" i="2"/>
  <c r="K75" i="2"/>
  <c r="K76" i="2"/>
  <c r="K72" i="2"/>
  <c r="K82" i="2"/>
  <c r="K2" i="2"/>
  <c r="K7" i="2"/>
  <c r="K13" i="2"/>
  <c r="K8" i="2"/>
  <c r="K10" i="2"/>
  <c r="K9" i="2"/>
  <c r="K14" i="2"/>
  <c r="K15" i="2"/>
  <c r="K16" i="2"/>
  <c r="K5" i="2"/>
  <c r="K11" i="2"/>
  <c r="K6" i="2"/>
  <c r="K12" i="2"/>
  <c r="K121" i="2"/>
  <c r="K104" i="2"/>
  <c r="K113" i="2"/>
  <c r="K116" i="2"/>
  <c r="K117" i="2"/>
  <c r="K118" i="2"/>
  <c r="K119" i="2"/>
  <c r="K106" i="2"/>
  <c r="K115" i="2"/>
  <c r="K114" i="2"/>
  <c r="K105" i="2"/>
  <c r="K111" i="2"/>
  <c r="K108" i="2"/>
  <c r="K110" i="2"/>
  <c r="K109" i="2"/>
  <c r="K112" i="2"/>
  <c r="K120" i="2"/>
  <c r="K21" i="2"/>
  <c r="K33" i="2"/>
  <c r="K27" i="2"/>
  <c r="K28" i="2"/>
  <c r="K90" i="2"/>
  <c r="K84" i="2"/>
  <c r="K91" i="2"/>
  <c r="K85" i="2"/>
  <c r="K86" i="2"/>
  <c r="K96" i="2"/>
  <c r="K97" i="2"/>
  <c r="K95" i="2"/>
  <c r="K88" i="2"/>
  <c r="K87" i="2"/>
  <c r="K89" i="2"/>
  <c r="K98" i="2"/>
  <c r="K100" i="2"/>
  <c r="K99" i="2"/>
  <c r="K101" i="2"/>
  <c r="K102" i="2"/>
  <c r="K94" i="2"/>
  <c r="K103" i="2"/>
  <c r="K92" i="2"/>
  <c r="K17" i="2"/>
  <c r="K18" i="2"/>
  <c r="K35" i="2"/>
  <c r="K34" i="2"/>
  <c r="K32" i="2"/>
  <c r="K29" i="2"/>
  <c r="K19" i="2"/>
  <c r="K24" i="2"/>
  <c r="K23" i="2"/>
  <c r="K25" i="2"/>
  <c r="K30" i="2"/>
  <c r="K26" i="2"/>
  <c r="K31" i="2"/>
  <c r="K20" i="2"/>
  <c r="K47" i="2"/>
  <c r="K46" i="2"/>
  <c r="K36" i="2"/>
  <c r="K37" i="2"/>
  <c r="K38" i="2"/>
  <c r="K39" i="2"/>
  <c r="K49" i="2"/>
  <c r="K40" i="2"/>
  <c r="K41" i="2"/>
  <c r="K44" i="2"/>
  <c r="K43" i="2"/>
  <c r="K42" i="2"/>
  <c r="K50" i="2"/>
  <c r="K122" i="2"/>
  <c r="K123" i="2"/>
  <c r="K124" i="2"/>
  <c r="K125" i="2"/>
  <c r="K126" i="2"/>
  <c r="K127" i="2"/>
  <c r="K128" i="2"/>
  <c r="K129" i="2"/>
  <c r="K130" i="2"/>
  <c r="K131" i="2"/>
  <c r="K56" i="2"/>
  <c r="K55" i="2"/>
  <c r="B2" i="8"/>
  <c r="C2" i="7"/>
  <c r="D2" i="7" s="1"/>
</calcChain>
</file>

<file path=xl/sharedStrings.xml><?xml version="1.0" encoding="utf-8"?>
<sst xmlns="http://schemas.openxmlformats.org/spreadsheetml/2006/main" count="1052" uniqueCount="558">
  <si>
    <t>Sue Tooth</t>
  </si>
  <si>
    <t>Sue Bateman</t>
  </si>
  <si>
    <t>Moira Heath</t>
  </si>
  <si>
    <t>Rae Duffy</t>
  </si>
  <si>
    <t>Rowena Barton</t>
  </si>
  <si>
    <t>Lauri Perino</t>
  </si>
  <si>
    <t>Lucy Robinson</t>
  </si>
  <si>
    <t>Sue Dillon</t>
  </si>
  <si>
    <t>Katie Emms</t>
  </si>
  <si>
    <t>Jim McKenzie</t>
  </si>
  <si>
    <t>John Reid</t>
  </si>
  <si>
    <t>Debra Skinner</t>
  </si>
  <si>
    <t>Barry&amp;Robbie</t>
  </si>
  <si>
    <t>Heath</t>
  </si>
  <si>
    <t>Name</t>
  </si>
  <si>
    <t>Liz Baker</t>
  </si>
  <si>
    <t>Michael Light</t>
  </si>
  <si>
    <t>Stephanie Howison</t>
  </si>
  <si>
    <t>Jill De Friend</t>
  </si>
  <si>
    <t>Elita Parzuto</t>
  </si>
  <si>
    <t>Barbara Mansfield</t>
  </si>
  <si>
    <t>Lynn Povey</t>
  </si>
  <si>
    <t>Tues</t>
  </si>
  <si>
    <t>Tues?</t>
  </si>
  <si>
    <t>Experts</t>
  </si>
  <si>
    <t>Janet Turnell</t>
  </si>
  <si>
    <t>Graham Evans</t>
  </si>
  <si>
    <t>Ross</t>
  </si>
  <si>
    <t>Michael McTiernan</t>
  </si>
  <si>
    <t>Ken Harrison?</t>
  </si>
  <si>
    <t>Elaine Haley?</t>
  </si>
  <si>
    <t>Brassils?</t>
  </si>
  <si>
    <t>May Powell?</t>
  </si>
  <si>
    <t>Catheinr Chaffey?</t>
  </si>
  <si>
    <t>Title</t>
  </si>
  <si>
    <t>Date</t>
  </si>
  <si>
    <t>Author</t>
  </si>
  <si>
    <t>Audience</t>
  </si>
  <si>
    <t>Goren's New Bridge Complete</t>
  </si>
  <si>
    <t>Charles H Goren</t>
  </si>
  <si>
    <t>Edition</t>
  </si>
  <si>
    <t>1986 : Stanley Paul</t>
  </si>
  <si>
    <t>Bridge without Error</t>
  </si>
  <si>
    <t>Ron Klinger</t>
  </si>
  <si>
    <t>1981:Victor Gollanz</t>
  </si>
  <si>
    <t>Magnus Lindkvist</t>
  </si>
  <si>
    <t>The Bridge Players Encyclopedia</t>
  </si>
  <si>
    <t>Paul Hamlyn</t>
  </si>
  <si>
    <t>Dorothy Hayden Truscott</t>
  </si>
  <si>
    <t>Bid Better, Play Better. How to think at the Bridge Table</t>
  </si>
  <si>
    <t>Rating</t>
  </si>
  <si>
    <t>Duplicate Bridge Direction: A complete Handbook</t>
  </si>
  <si>
    <t>1991: Baron Barclay Bridge Supplies</t>
  </si>
  <si>
    <t>The Bridge Adventures of Robin Hood</t>
  </si>
  <si>
    <t>1995: Batsford Bridge</t>
  </si>
  <si>
    <t>David Bird</t>
  </si>
  <si>
    <t>Alex Groner</t>
  </si>
  <si>
    <t>Richard L Frey</t>
  </si>
  <si>
    <t>How to win at Contract Bridge in ten easy lessons</t>
  </si>
  <si>
    <t>1975: WH Allen</t>
  </si>
  <si>
    <t>Advanced</t>
  </si>
  <si>
    <t>Classic but out of Date; Bridge has changed.</t>
  </si>
  <si>
    <t>Esoteric</t>
  </si>
  <si>
    <t>7/10</t>
  </si>
  <si>
    <t>Intermediate</t>
  </si>
  <si>
    <t>6/10</t>
  </si>
  <si>
    <t>4/10</t>
  </si>
  <si>
    <t>3/10</t>
  </si>
  <si>
    <t>9/10</t>
  </si>
  <si>
    <t>Keep since every convention listed so a good reference book</t>
  </si>
  <si>
    <t>Directors only</t>
  </si>
  <si>
    <t>5/10</t>
  </si>
  <si>
    <t xml:space="preserve">The Art of Psychic Bidding </t>
  </si>
  <si>
    <t>Julian Pottage &amp; Peter Burrows</t>
  </si>
  <si>
    <t>1/10</t>
  </si>
  <si>
    <t>Out of Date; Beginners book from 70's; Replace with Marsden/Browne version</t>
  </si>
  <si>
    <t>Esoteric; Youth Players</t>
  </si>
  <si>
    <t>Men, Women, Bridge</t>
  </si>
  <si>
    <t>2/10</t>
  </si>
  <si>
    <t>Richard Crawford</t>
  </si>
  <si>
    <t>Blocking, Unblocking and Safety Plays in Bridge</t>
  </si>
  <si>
    <t>Terence Reese and Roger Trezel</t>
  </si>
  <si>
    <t>1978:Sterling Publishing</t>
  </si>
  <si>
    <t>It's your Bid: How to Play Bridge</t>
  </si>
  <si>
    <t>Beginners</t>
  </si>
  <si>
    <t>Tony Sowter</t>
  </si>
  <si>
    <t>Out of Date; Dump; Beginners book from late 90's; Replace with Marsden/Browne version; Shame since well written, etc but just too dated</t>
  </si>
  <si>
    <t>1998: Batsford Bridge</t>
  </si>
  <si>
    <t>Card Play</t>
  </si>
  <si>
    <t>Bidding</t>
  </si>
  <si>
    <t>General</t>
  </si>
  <si>
    <t>Worth reading but poor Condition</t>
  </si>
  <si>
    <t>Directors</t>
  </si>
  <si>
    <t>Stories about Bridge Hands</t>
  </si>
  <si>
    <t>Stories</t>
  </si>
  <si>
    <t>Beginners Intro</t>
  </si>
  <si>
    <t>Dump; Anthology of Rubber Bridge Stories; Amteurish Analysis; Different but cannot imagine anyone at the Club reading it</t>
  </si>
  <si>
    <t>Have I got a Story for you! An anthology of favourite Bridge Tales.</t>
  </si>
  <si>
    <t>Patty Eber and Mike Freeman</t>
  </si>
  <si>
    <t>Bridge: Classic and Modern Conventions Vol 1</t>
  </si>
  <si>
    <t>Bridge: Classic and Modern Conventions Vol 2</t>
  </si>
  <si>
    <t>Kit Woolsey</t>
  </si>
  <si>
    <t>Modern Defensive Signalling in Contract Bridge: Blue Ribbon Vol 1</t>
  </si>
  <si>
    <t>1984: Devyn Press</t>
  </si>
  <si>
    <t>1992: Devyn Press</t>
  </si>
  <si>
    <t>Duplicate Bridge</t>
  </si>
  <si>
    <t>Alfred Sheinwold</t>
  </si>
  <si>
    <t>1971: Dover</t>
  </si>
  <si>
    <t>Secrets your Bridge Friends never tell you</t>
  </si>
  <si>
    <t>Cathy Hunsberger</t>
  </si>
  <si>
    <t>Derrick Browne</t>
  </si>
  <si>
    <t xml:space="preserve">Beginners' Bridge </t>
  </si>
  <si>
    <t>2012: Trumps Publishing</t>
  </si>
  <si>
    <t>Introduction to Declarer's Play</t>
  </si>
  <si>
    <t>Edwin B. Kantar</t>
  </si>
  <si>
    <t>1968:Prentice Hall</t>
  </si>
  <si>
    <t>Card Play: Declarer Play</t>
  </si>
  <si>
    <t>Opening Two Bids</t>
  </si>
  <si>
    <t>Paul Marston &amp; Nick Hughes</t>
  </si>
  <si>
    <t>1992: Grand Slam Books</t>
  </si>
  <si>
    <t>#</t>
  </si>
  <si>
    <t>Breakthrough Bridge: Bidding for Beginners</t>
  </si>
  <si>
    <t>Zia Mahmoud &amp; Audrey Grant</t>
  </si>
  <si>
    <t>1990: Virgin Books</t>
  </si>
  <si>
    <t>Beginners/Intermediate</t>
  </si>
  <si>
    <t>Planning the Play of a Bridge Hand</t>
  </si>
  <si>
    <t>Barbara Seagram &amp; David Bird</t>
  </si>
  <si>
    <t>2009: Master Point Press</t>
  </si>
  <si>
    <t>Intermediate/Adv</t>
  </si>
  <si>
    <t>10/10</t>
  </si>
  <si>
    <t>A little out of date; Mainly Bidding</t>
  </si>
  <si>
    <t>8/10</t>
  </si>
  <si>
    <t>Everyone</t>
  </si>
  <si>
    <t>Great background information about how Bridge works</t>
  </si>
  <si>
    <t>Covers all the basics, done well</t>
  </si>
  <si>
    <t>Tells you all about the card play they never taught you in Beginners lessons</t>
  </si>
  <si>
    <t>A little bit long but covers more material than the Derrick Browne book.  Derrick's book is more up to date and briefer.</t>
  </si>
  <si>
    <t>Bridge Abridged</t>
  </si>
  <si>
    <t>Bill Zorn</t>
  </si>
  <si>
    <t>1987: Sydney Bridge Publishing</t>
  </si>
  <si>
    <t>Marty Bergen</t>
  </si>
  <si>
    <t>Better Bidding with Bergen: Vol 2: Competitive Bidding, Fit Bids and More</t>
  </si>
  <si>
    <t>2001:Devyn Press</t>
  </si>
  <si>
    <t>Planning in Suit Contracts</t>
  </si>
  <si>
    <t>David Bird &amp; Marc Smith</t>
  </si>
  <si>
    <t>2000: Master Point Press</t>
  </si>
  <si>
    <t>Intermediate Bridge</t>
  </si>
  <si>
    <t>Dormer on Deduction</t>
  </si>
  <si>
    <t>Albert Dormer</t>
  </si>
  <si>
    <t>2001: Master Bridge Series</t>
  </si>
  <si>
    <t>Negative and Responsive Doubles in Bridge</t>
  </si>
  <si>
    <t>Harold Feldheim</t>
  </si>
  <si>
    <t>1980:Barclay Bridge</t>
  </si>
  <si>
    <t>Kantar for the Defense: Vol 1</t>
  </si>
  <si>
    <t>1983: Hal Leighton</t>
  </si>
  <si>
    <t xml:space="preserve">Competitive Bidding in Modern Bridge </t>
  </si>
  <si>
    <t>Edgar Kaplan</t>
  </si>
  <si>
    <t>1971: Cornerstone</t>
  </si>
  <si>
    <t>Logical Bridge Play</t>
  </si>
  <si>
    <t>Hugh Kelsey</t>
  </si>
  <si>
    <t>1988:Victor Gollanz</t>
  </si>
  <si>
    <t>Cue Bidding to Slams</t>
  </si>
  <si>
    <t>1992:Modern Bridge Publications</t>
  </si>
  <si>
    <t>Playing to win at Bridge</t>
  </si>
  <si>
    <t>1999:Victor Gollanz</t>
  </si>
  <si>
    <t>Fred L. Karpin</t>
  </si>
  <si>
    <t>Psychological Strategy in Contract Bridge</t>
  </si>
  <si>
    <t>1977:Dover</t>
  </si>
  <si>
    <t>Judgement at Bridge</t>
  </si>
  <si>
    <t>Mike Lawrence</t>
  </si>
  <si>
    <t>2008: Devyn Press</t>
  </si>
  <si>
    <t>The Complete Book on Overcalls in Contract Bridge</t>
  </si>
  <si>
    <t>Case for the Defence</t>
  </si>
  <si>
    <t>Victor Mollo</t>
  </si>
  <si>
    <t>You need never lose at Bridge: Happy Days in the Menagerie</t>
  </si>
  <si>
    <t>1983: Methuen</t>
  </si>
  <si>
    <t>A bit detailed but good</t>
  </si>
  <si>
    <t>Short; good stucture with a lesson followed by quiz format</t>
  </si>
  <si>
    <t>Teaches card reading at higher level through inferential reasoning in the play. Examples use Acol bidding system not used in Australia but the thinking is still relevant. Sequel to the Mike Lawrence book on how to read the oppnents cards.  Would be a great book for Graham Evans.</t>
  </si>
  <si>
    <t>Only 60 pages presented beautifully. Clarifies all the mysteries around doubles which is not an easy topic to explain.</t>
  </si>
  <si>
    <t>Card Play: Defence</t>
  </si>
  <si>
    <t>Examples of Hands and how to defend with key lesson pointers. A bit dated.</t>
  </si>
  <si>
    <t>Out of Date methods that no one plays any more. Dump.</t>
  </si>
  <si>
    <t>Very good hands but very advanced - aimed at Grand Masters and above.</t>
  </si>
  <si>
    <t>Quiz book with mainly declarer play. Whilst there are beginner, intermediate and advanced sections even the beginner information is aimed at advanced players.</t>
  </si>
  <si>
    <t xml:space="preserve">Tiny bit dated but getting in and doing weirdo things to push the opponents around. Advanced competitive bidding. Alikely to appeal to youth players as well as those with a sense of adventure. </t>
  </si>
  <si>
    <t>About errors that people make</t>
  </si>
  <si>
    <t>The Golden Rules of Declarer Play</t>
  </si>
  <si>
    <t>2001: Peter Crawley</t>
  </si>
  <si>
    <t>Play these Hands with Me</t>
  </si>
  <si>
    <t>Terence Reese</t>
  </si>
  <si>
    <t>1983: Devyn Press</t>
  </si>
  <si>
    <t>Topic</t>
  </si>
  <si>
    <t>Overview</t>
  </si>
  <si>
    <t>Step by Step: Deceptive Declarer Play</t>
  </si>
  <si>
    <t>Barry Rigal</t>
  </si>
  <si>
    <t>1996: Batsford</t>
  </si>
  <si>
    <t>Jacoby Transfers: Practise your Bidding</t>
  </si>
  <si>
    <t>Explains the concept well with examples but does go into quite a lot of advanced material that rarely comes up. Read in conjunction with learning 1NT and Transfers</t>
  </si>
  <si>
    <t>Barbara Seagram &amp; Andy Stark</t>
  </si>
  <si>
    <t>Splinter Bids</t>
  </si>
  <si>
    <t>Barbara Seagram &amp; Linda Lee</t>
  </si>
  <si>
    <t>Why you lose at Bridge</t>
  </si>
  <si>
    <t xml:space="preserve">S J Simon </t>
  </si>
  <si>
    <t>Better Bridge for the Advancing Player</t>
  </si>
  <si>
    <t>Frank Stewart</t>
  </si>
  <si>
    <t>Free Range Bridge: Not for Chickens</t>
  </si>
  <si>
    <t>Mary Lynch</t>
  </si>
  <si>
    <t>Bridge Quiz Book</t>
  </si>
  <si>
    <t>Bernard Magee</t>
  </si>
  <si>
    <t>Bridge Table Tales</t>
  </si>
  <si>
    <t>Rixi Markus</t>
  </si>
  <si>
    <t>Poor Condition; A great book but a bit long at 180 pages… would u like to read 180 pages on overcalls</t>
  </si>
  <si>
    <t>Very advanced; A great book; How to look through the back of declarer's cards</t>
  </si>
  <si>
    <t>Humour while learning card play</t>
  </si>
  <si>
    <t>Presentation is 8/10 but advanced and aimed at National level so on;y 6/10 for Mollymook players. About making life difficult for defenders.</t>
  </si>
  <si>
    <t>Explains concept well with  lots of examples but does one really need 68 pages to understand splinters.Is this a necessary topic for a book?  Perhaps certain pages are all that is needed?</t>
  </si>
  <si>
    <t>1994 #1 Bridge Book of all time- still in the Top 10; Useful tips and general advice even though examples are from rubber bridge</t>
  </si>
  <si>
    <t>Quiz book full of general advance in discussion style of Terence Reese.</t>
  </si>
  <si>
    <t>Mainly features Rubber Bridge which is not applicable.  Advice is not good or relevant.</t>
  </si>
  <si>
    <t>Collection of hands - tends to be showing off hands she has played well.</t>
  </si>
  <si>
    <t>1983: Unwin</t>
  </si>
  <si>
    <t>The Other side of Bridge</t>
  </si>
  <si>
    <t>Doubles and Redoubles</t>
  </si>
  <si>
    <t>Alan Truscott</t>
  </si>
  <si>
    <t>Play Bridge with Omar Sharif</t>
  </si>
  <si>
    <t>Omar Sharif</t>
  </si>
  <si>
    <t>Collection of hands played by Omar Sharif - it's ok</t>
  </si>
  <si>
    <t>Streamline Bridge or Bidding without Tears</t>
  </si>
  <si>
    <t>Expert</t>
  </si>
  <si>
    <t>Rixie Markus</t>
  </si>
  <si>
    <t>Most famous book. Includes Card Reading and countering pre-empt.</t>
  </si>
  <si>
    <t xml:space="preserve">My System: The Unbalanced Diamond </t>
  </si>
  <si>
    <t>Marshall Miles</t>
  </si>
  <si>
    <t>0/10</t>
  </si>
  <si>
    <t>Bidding System</t>
  </si>
  <si>
    <t>Bizarre System of play that will only appeal to Esoteric. Author has gone from one of the top players in USA to average since he designed and adopted this System.</t>
  </si>
  <si>
    <t>1968:Faber&amp;Faber Ltd</t>
  </si>
  <si>
    <t xml:space="preserve">Winning Double </t>
  </si>
  <si>
    <t>A quiz book/text book with 150 problems to develop expert play</t>
  </si>
  <si>
    <t xml:space="preserve">1972:Liveright Publishing </t>
  </si>
  <si>
    <t xml:space="preserve">Gamesman Bridge </t>
  </si>
  <si>
    <t xml:space="preserve">Edwin B.Kantar </t>
  </si>
  <si>
    <t>Advanced/Expert</t>
  </si>
  <si>
    <t>Collection of Hands</t>
  </si>
  <si>
    <t>Terence Reese and David Bird</t>
  </si>
  <si>
    <t xml:space="preserve">Unholy Tricks </t>
  </si>
  <si>
    <t>Bridge hands with humour .</t>
  </si>
  <si>
    <t>Collection of Hands: Declarer Play</t>
  </si>
  <si>
    <t>1982:Uni of Queensland</t>
  </si>
  <si>
    <t>Denis Priest</t>
  </si>
  <si>
    <t>Problems in Play</t>
  </si>
  <si>
    <t>Collection of 100 Bridge Columns from his weekly column in the Courier Mail and the Sunday Mail  on Declarer play.Whilst classified into varying levels of difficulty they are ALL aimed at expert level.</t>
  </si>
  <si>
    <t>2002:MasterBridge Series</t>
  </si>
  <si>
    <t>Masterpieces of Defence</t>
  </si>
  <si>
    <t>Julian Pottage</t>
  </si>
  <si>
    <t>Collection of hands with good tips.</t>
  </si>
  <si>
    <t>Bridge: Case for the Defence</t>
  </si>
  <si>
    <t xml:space="preserve"> Very advanced; A great book; How to look through the back of declarer's cards; 2nd copy</t>
  </si>
  <si>
    <t xml:space="preserve">2004:Masterpoint Press </t>
  </si>
  <si>
    <t>Roman Keycard Blackwood</t>
  </si>
  <si>
    <t>235 pages … seriously. No one should look at it. Retain in case someone wants to know how to respond to 4NT with three voids or something. Would put you off Roman Keycard forever.</t>
  </si>
  <si>
    <t>Krzysztof Jassem</t>
  </si>
  <si>
    <t>A Modern Version of Polish Club</t>
  </si>
  <si>
    <t>Surprising that Mollymook Club has it - rarely played outside of Poland. It might appeal to those who want to experiment with System.</t>
  </si>
  <si>
    <t xml:space="preserve">Mark Horton and Jan van Cleef </t>
  </si>
  <si>
    <t>The Mysterious Multi - How to Play it and Play against it.</t>
  </si>
  <si>
    <t>The Cummings Collection by Dick Cummings</t>
  </si>
  <si>
    <t>Denis Howard</t>
  </si>
  <si>
    <t>1982:Faber&amp;Faber Ltd</t>
  </si>
  <si>
    <t>Martin Hoffman</t>
  </si>
  <si>
    <t xml:space="preserve">Hoffman on Pairs Play </t>
  </si>
  <si>
    <t>Collection of declarer play hands - nothing special. Hoffman was a great English card player. His life story is interesting which led to why he was a great bridge player is the most interesting part of the book.</t>
  </si>
  <si>
    <t xml:space="preserve">2003:Masterpoint press </t>
  </si>
  <si>
    <t>Matthew and Pamela Granovetter</t>
  </si>
  <si>
    <t>Bridge Conventions in Depth.</t>
  </si>
  <si>
    <t xml:space="preserve"> Very good collection and decsription of Conventions  for Club Players. This book is much better than the other esoteric conventions books. It is well explained not too long, suitable for everyone. If u are going to play a convention like puppet this is what you should read. </t>
  </si>
  <si>
    <t>GCH Fox</t>
  </si>
  <si>
    <t>The Daily Telegraph book of Bridge</t>
  </si>
  <si>
    <t>Ancient collection of Hands 5/10. Nothing special. Discard as there are so many collections of hands - just too many of them.</t>
  </si>
  <si>
    <t>Cathy Chua</t>
  </si>
  <si>
    <t>History of Australian Bridge 1930-1990</t>
  </si>
  <si>
    <t xml:space="preserve">Written in an interesting manner - good if you are inetrested in this topic. </t>
  </si>
  <si>
    <t>1965:Cornerstone</t>
  </si>
  <si>
    <t>Bridge Conventions Finesses and Coups</t>
  </si>
  <si>
    <t>Was a very good book in the 60’s and 70s but now very out of date. The book is in  poor condition. Discard.</t>
  </si>
  <si>
    <t>1972:Faber&amp;Faber Ltd</t>
  </si>
  <si>
    <t xml:space="preserve">Modern Bidding </t>
  </si>
  <si>
    <t>Only 140pages but it is based on Acol and 4 card majors which are not used in Australia.  It is very out of date but does cover some useful areas for beginners such as reverses and slam bidding.</t>
  </si>
  <si>
    <t>1968:Angus&amp;Robertson</t>
  </si>
  <si>
    <t xml:space="preserve"> A Simpler Way to Better Bridge</t>
  </si>
  <si>
    <t>Douglas Maxwell</t>
  </si>
  <si>
    <t>Very dated.  A beginners introduction which is totally out of date. Suggest throwing out.</t>
  </si>
  <si>
    <t>1965:Penguin Books</t>
  </si>
  <si>
    <t>Bridge</t>
  </si>
  <si>
    <t>A New Approach to Bidding</t>
  </si>
  <si>
    <t>Jon Drabble</t>
  </si>
  <si>
    <t>Master Bridge</t>
  </si>
  <si>
    <t>Nicola Gardener</t>
  </si>
  <si>
    <t>1983: Macmillan</t>
  </si>
  <si>
    <t>Guide to Better Bridge</t>
  </si>
  <si>
    <t>1990:Modern Bridge Publications</t>
  </si>
  <si>
    <t>Guide to better Card Play</t>
  </si>
  <si>
    <t>1993:Modern Bridge Publications</t>
  </si>
  <si>
    <t>Defensive Bridge Play</t>
  </si>
  <si>
    <t>1974: Wilshire Book</t>
  </si>
  <si>
    <t>Play Better Bridge</t>
  </si>
  <si>
    <t>1979: Octopus Books</t>
  </si>
  <si>
    <t>Learn to Play Winning Bridge</t>
  </si>
  <si>
    <t>2007: Hermes House</t>
  </si>
  <si>
    <t>Short, succint, well written with excellent pointers for Defence</t>
  </si>
  <si>
    <t>Short, succint, and covers the topic well; May want to only read Chapter 1 and 2. However, adapting one's System to incorporate the 'two' will require collaboration with an experienced players as multiple options are presented and it would be wise to adopt the most up to date methods.</t>
  </si>
  <si>
    <t>Dated bidding and out of date ideas and material is too complex for Club Players. Dump?</t>
  </si>
  <si>
    <t>Hands about a tournament featured on TV in 1982 which does not appear to be very interesting nor written up well.. It is also quite dated. Dump.</t>
  </si>
  <si>
    <t>Aimed at beginners who want more information about bidding.</t>
  </si>
  <si>
    <t>1991 Bridge Book of the Year; Very useful tips on card play but uses natural signals instead of defence.</t>
  </si>
  <si>
    <t xml:space="preserve">6/10 </t>
  </si>
  <si>
    <t>Quite a nice book and well laid out. Also contains the Bols Tips which are very useful if you don't want to look them up on Google.</t>
  </si>
  <si>
    <t>A quiz book with 36 Declarer Play Problems with the emphasis on calculating what the opponents have to work out how to play the hand. An alternative to learn this type of material is BridgeMaster on BBO where the emphasis is on counting tricks - depends on whether you prefer learning through books or using technology.</t>
  </si>
  <si>
    <t>Reading the Cards</t>
  </si>
  <si>
    <t>David Bird &amp; Tim Bourke</t>
  </si>
  <si>
    <t xml:space="preserve">Bid Boldly Play Safe </t>
  </si>
  <si>
    <t>Could write a fantastic book about this topic but this is a collection of hands that does not really tell you what you should do - is just stories about hands on this topic. BUT KEEP</t>
  </si>
  <si>
    <t>Short, Great information</t>
  </si>
  <si>
    <t>Amongst top 20 Bridge Books of all time. Chapter on counting(pages 37-47) should be read by all players interested in improving their Bridge. Rest is good too.</t>
  </si>
  <si>
    <t>Full and instructive for multi twos - over 200 pages. If your partner wants to play multi two's ask them to read this so that it is played correctly. The book also has a useful multi Landy defence and covers how ro defend against 2D for those venturing to play in tournaments where it is used more frequently. The library also has "Opening Two's" which covers the Multi two at a more basic level.</t>
  </si>
  <si>
    <t>Extint Bidding System by a bridge player of no merit and ridiculous complications that don't address bidding well. Dump unless Tony Rolfe wants it.</t>
  </si>
  <si>
    <t>Complete Guide to Bridge for any Club Player and appears to be up to date. In addition to covering most aspects of playing the Game , there is section on the history of the game and biographies on top players in the Game.</t>
  </si>
  <si>
    <t>A Classic Bridge Book. Includes judgment, psychic bids, reverses, 3NT philiosophy, shut out bids, etc.</t>
  </si>
  <si>
    <t xml:space="preserve">A collection of Bridge Columns written for the Sydney Morning Herald and the Sun Herald selected by Denis Howard and proofread by Peter Gill - nothing special but a good selection of hands.  </t>
  </si>
  <si>
    <t>Absolute Classic; Seriously Good. Remarkable that it has not dated in over 50 years</t>
  </si>
  <si>
    <t>Written by Melbourne Club Bridge player- A random woman who plays Bridge. Seriously good general advice on Bridge and discusses partnership, why men are better at Bridge, etc. Quite remarkable. Peter Gill thinks there should be more books like this one.</t>
  </si>
  <si>
    <t>Good collection of hands that deals with the psychology of Bridge play.</t>
  </si>
  <si>
    <t>Sadly, it is out of date as it is an exclellent beginners reference that goes onto include intermediate; Sadly it is too dated to use.</t>
  </si>
  <si>
    <t>Bridge Conventions, Defences and Countermeasures</t>
  </si>
  <si>
    <t>2001:Master Bridge Series</t>
  </si>
  <si>
    <t>Splinters and Other Shortness Bids</t>
  </si>
  <si>
    <t>Max Hardy</t>
  </si>
  <si>
    <t>1990:Max Hardy</t>
  </si>
  <si>
    <t>Points Schmoints</t>
  </si>
  <si>
    <t>2002:Bergen Books</t>
  </si>
  <si>
    <t>More Points Schmoints</t>
  </si>
  <si>
    <t>1999:Magnus Books</t>
  </si>
  <si>
    <t>Introduction to the Law</t>
  </si>
  <si>
    <t>1997: Devyn Press</t>
  </si>
  <si>
    <t>Larry Cohen</t>
  </si>
  <si>
    <t>How to Play Contract Bridge</t>
  </si>
  <si>
    <t>Winning Bridge Intangibles</t>
  </si>
  <si>
    <t>Mike Lawrence and Keith Hansen</t>
  </si>
  <si>
    <t>1985: Devyn Press</t>
  </si>
  <si>
    <t>Bridge: Classic and Modern Conventions Vol 3</t>
  </si>
  <si>
    <t>Bridge: Classic and Modern Conventions Vol 4</t>
  </si>
  <si>
    <t>Declarer Play the Bergen Way</t>
  </si>
  <si>
    <t>2004:Bergen Books</t>
  </si>
  <si>
    <t>Good Summary of conventions</t>
  </si>
  <si>
    <t>80 pages on splinters is a little bit too much on splinters but it is ok.</t>
  </si>
  <si>
    <t>All the best ideas in the first book - the sequel is just not as good.</t>
  </si>
  <si>
    <t>Great Bridge tips - full of excellent advice on bidding and Card Play. Has a good idea and covers it into 3 or 4 pages. Won Bridge Book of the year.</t>
  </si>
  <si>
    <t>A good introduction into law of total tricks - not as complicated as the original book but covers all the relevant material.</t>
  </si>
  <si>
    <t>A bit dated - uses 4 card majors and 16-18 NT.  Whilst dated it is still a good introduction in 56 pages; Card play section at the end has been removed;Dump as beginners will get very confused reading such dated material.</t>
  </si>
  <si>
    <t>Outstanding as it is short and covers key aspects like adhere to your system, think and plan at trick one, don't get caught up in conventions.</t>
  </si>
  <si>
    <t>Excellent book for Club level players on how to play hands.</t>
  </si>
  <si>
    <t>Keep since first volume of every convention listed so a good reference book; This volume contains conventions that Club players would use.</t>
  </si>
  <si>
    <t>Keep since every convention listed so a good reference book although of no interest to any practical player</t>
  </si>
  <si>
    <t xml:space="preserve">Keep since every convention listed so a good reference book. This focuses on defence to various conventions. </t>
  </si>
  <si>
    <t>All about Notrumps</t>
  </si>
  <si>
    <t>Paul Marston</t>
  </si>
  <si>
    <t>Introduction to Bridge</t>
  </si>
  <si>
    <t>1995, 2011</t>
  </si>
  <si>
    <t>Improvers Bridge</t>
  </si>
  <si>
    <t>Saints &amp; Sinners - The St Titus Bridge Challenge</t>
  </si>
  <si>
    <t>Mark Horton</t>
  </si>
  <si>
    <t>50 Winning Duplicate Tips</t>
  </si>
  <si>
    <t>SJ Simon</t>
  </si>
  <si>
    <t>Improve your bridge memory</t>
  </si>
  <si>
    <t>Understanding Slam bidding</t>
  </si>
  <si>
    <t>Ron Klinger &amp; Andrew Kambites</t>
  </si>
  <si>
    <t>Have I got a story for you</t>
  </si>
  <si>
    <t>Patty Eber &amp; Mike Freeman</t>
  </si>
  <si>
    <t>The most puzzling situations in Bridge Play</t>
  </si>
  <si>
    <t>Card Play technique - the art of being lucky</t>
  </si>
  <si>
    <t>Victor Mollo &amp; Nico Gardener</t>
  </si>
  <si>
    <t xml:space="preserve">George S Gooden </t>
  </si>
  <si>
    <t>Country Life Book of Bridge</t>
  </si>
  <si>
    <t>M Harrison-Gray</t>
  </si>
  <si>
    <t>Frank Cayley</t>
  </si>
  <si>
    <t>Hoyles Official Rules of Card Games</t>
  </si>
  <si>
    <t>2nd Copy or return or original?</t>
  </si>
  <si>
    <t>Play Bridge 1</t>
  </si>
  <si>
    <t>Joan Butts</t>
  </si>
  <si>
    <t>2019: Joan Butts Bridge</t>
  </si>
  <si>
    <t>Mastering the Basics of Card Play</t>
  </si>
  <si>
    <t>Nigel Rosendorff</t>
  </si>
  <si>
    <t>Stayman Auctions</t>
  </si>
  <si>
    <t>2004: Master Point Press</t>
  </si>
  <si>
    <t>2/1 Game Force</t>
  </si>
  <si>
    <t>Audrey Grant &amp; Eric Rodwell</t>
  </si>
  <si>
    <t>Why you Lose at Bridge</t>
  </si>
  <si>
    <t>Tournament Bridge: An Uncensored Memoir</t>
  </si>
  <si>
    <t>Jerome S Machlin</t>
  </si>
  <si>
    <t>Step-by-Step Overcalls</t>
  </si>
  <si>
    <t>Sally Brock</t>
  </si>
  <si>
    <t>Competitive Bidding</t>
  </si>
  <si>
    <t>How to Read your Opponents Cards</t>
  </si>
  <si>
    <t>1973:Prentice-Hall</t>
  </si>
  <si>
    <t>Better Bridge for Club Players</t>
  </si>
  <si>
    <t>Terence Reese and Rixi Markus</t>
  </si>
  <si>
    <t>For Experts Only: Selected Essays on Bridge</t>
  </si>
  <si>
    <t>1993:Granovetter Books</t>
  </si>
  <si>
    <t>1986:Victor Gollanz</t>
  </si>
  <si>
    <t>Positive Declarer's Play</t>
  </si>
  <si>
    <t>Terence Reese and Julian Pottage</t>
  </si>
  <si>
    <t>Golden Rules of Declarer Play</t>
  </si>
  <si>
    <t>Julian Pottage &amp; Marc Smith</t>
  </si>
  <si>
    <t>Collection of hands written in a fun style with very advanced hands. You either love this style of writing or hate it. Read one story and decide for yourself.</t>
  </si>
  <si>
    <t>The Hands of Time</t>
  </si>
  <si>
    <t>Collection of great bridge hands from the past. I prefer Victor Molle or Terence Reese's style if I am going to read a book of interesting hands.</t>
  </si>
  <si>
    <t>Bridge Stories that are supposed to be amusing. I don't think they are that funny.</t>
  </si>
  <si>
    <t>Fair Play or Foul - Cheating Scandals in Bridge</t>
  </si>
  <si>
    <t>Theme is that Bridge is about 4 players not 2 players and how the American's didn’t understand this so thought everyone was cheating when this was not necessarily the case.Credibility of book suffered during the pandemic when it was found there was more cheating going on than people thought.</t>
  </si>
  <si>
    <t>Contract Bridge Lesson Course - Goren System of Bidding</t>
  </si>
  <si>
    <t>Superseded; Recommend throwing out</t>
  </si>
  <si>
    <t>Wonderful Book of Card Games but limited use as it only covers the rules.</t>
  </si>
  <si>
    <t>Beginners Book by recently retired Teacher. Card play is at the right level; Some of the bidding is old fashioned. A useful book for a new player.</t>
  </si>
  <si>
    <t>Good summary with good hands. Nice format of quiz's and answers.</t>
  </si>
  <si>
    <t>Like Australia, most Europeans play standard. However, in the USA 2/1 has replaced Standard. If you love System, are looking to experiment with something different, and have a regular partner who is willing, this book is for you. It is an excellent book if you wish to totally overhaul your Bridge and play 2/1 instead of Standard. However, it describes USA way of playing 2/1 and there are differences in Australia eg 1NT in Australia is not forcing so may not be the 2/1 your friends play. One third of the book is examples.</t>
  </si>
  <si>
    <t>Humourous Bridge Anecdotes  from 40 years ago by an American Bridge director. Some of the stories are priceless especially the one on page 49.</t>
  </si>
  <si>
    <t>One of the rare books on Competitive Bidding written for intermediate through to advanced players;Deals with why, what, and how to respond to an overcall.  A must for every intermediate player. Well written, baeutifully presented with excellent quizzes.</t>
  </si>
  <si>
    <t>Ideal way to learn how the top players think about the card play when they play. Well presented even if some concepts are difficult. Shows what experts to think about, how and why - something not many books do. This will take your Bridge to another level if you are a strong intermediate player and will also benefit an advanced player.</t>
  </si>
  <si>
    <t>Misleading title. Collection of hands on declarer play, bidding and defence where the conecpts are diffocult.</t>
  </si>
  <si>
    <t>A collection of 13 essays by the greats like Eddie Kantar, Terence Reese, Eric Kokish, etc collected by Pamela and Matthew Granovetter. The odd numbered chapters are very good advice eg #1 is how to learn to Roman Key Card Blackwood in 13 minutes. The even numbered chapters tend to be rather esoteric and weird - of limited value.  Highly rated because of the odd numbered chapters. If you are not an expert then you would benefit from reading chapters 1 and 3 - they are pretty good.</t>
  </si>
  <si>
    <t>Collection of difficult declarer play hands for experts.</t>
  </si>
  <si>
    <t>Good summary of declarer play concepts aimed at Club players although it omits setting up the side suit first.  Read this before reading Mike Lawrence's Book on "How to read the opponents cards".  New players should focus on the beginning of the book - it becomes a little too advanced later on.</t>
  </si>
  <si>
    <t>Planning NT Contracts</t>
  </si>
  <si>
    <t>Introduction to Defense: 2nd Edition</t>
  </si>
  <si>
    <t>Patrick O'Connor</t>
  </si>
  <si>
    <t>First Book of Bridge Problems</t>
  </si>
  <si>
    <t>David Bird/Tim Bourke</t>
  </si>
  <si>
    <t xml:space="preserve">One of the biggest challenges for newer players is declaring in NT especially 1NT.  They so often get into trouble playing 1NT.  This book addresses the basic principles of NT play and provides quizzes to re-inforce the learning. A must for any player who is struggling with their NT declarer play. </t>
  </si>
  <si>
    <t>WINNER - 2012 - American Bridge Teachers Association Book of the Year.  When Peter was directing at Hunters Hill where they had several copies of this book, it was one of the most popular books by the members. He also found it was full of useful information on declarer play for newer players presented in a very readable manner.</t>
  </si>
  <si>
    <t>Too long for Beginners at 220 pages but otherwise it is good and set out beautifully. A follow up to Kantar's Introduction to Declarer's Play.</t>
  </si>
  <si>
    <t>Very large with a lot of material but very well explained. The section on Opening Leads is particularly good and not really dated. Chapter's 4, 5 and 6 use natural signals rather than today's reverse signals so should be avoided or read with the clear knowledge that Bridge players no longer play this way. It is best to start with "Introduction to Defense: 2nd Edition" by Kantar which has been updated.</t>
  </si>
  <si>
    <t>Tells you all about the declarer card play they never taught you in Beginners lessons</t>
  </si>
  <si>
    <t>Tells you all about the defence card play they never taught you in Beginners lessons</t>
  </si>
  <si>
    <t>Beginners to Intermediate/Advanced Reading List</t>
  </si>
  <si>
    <t>Simple Stayman is one of the top three Bridge Conventions, essential to every Bridge players repertoire. Even if you think you know how to play Simple Stayman, it is worth the time to read the overview on pages 3-10 with your partner so that you are on the same page(exclude the crossed out sections which are no longer used).  If you are new to Stayman, then reading this and doing the quizzes on pages 13-22 will help you become a master in no time. You don't need to read the whole thing - the introduction and some quizzes will give you what you need.</t>
  </si>
  <si>
    <t>Thinking</t>
  </si>
  <si>
    <t>Beginners Lessons</t>
  </si>
  <si>
    <t>Reading List for the enthusiastic new Bridge Player</t>
  </si>
  <si>
    <t>If you did Declarer Play in month 1 then read Defense in month 2 or vice versa</t>
  </si>
  <si>
    <t>Month 2:Card Play: Same two books as above</t>
  </si>
  <si>
    <t>Potentially part of Will's Booklet</t>
  </si>
  <si>
    <t>Hoyle</t>
  </si>
  <si>
    <t>Limited use as it is of ltaed as only covers 1st round control bidding which is no longer used today.</t>
  </si>
  <si>
    <t>Covers 8 themes of declare play; Very good book for Advenaced and expert players.</t>
  </si>
  <si>
    <t>Regarded as the Bible of card play technique; Aimed at the players who want to become Kevin Tant. Arguably the top book on Card Play of all time; Experts recommend reading this book once a year. The last 100 pages are very complex and only for world class players.</t>
  </si>
  <si>
    <t>1994 #1 Bridge Book of all time- Still in the Top 10; Useful tips and general advice even though examples are from rubber bridge. Downgraded to 8 as a little out of date.</t>
  </si>
  <si>
    <t>F/U for beginners who have learnt bridge 2 years ago. Mainly bidding but with 20 pages of card play. Far superior to Intermediate Bridge.</t>
  </si>
  <si>
    <t>Contract Bridge- Play</t>
  </si>
  <si>
    <t>The first 50 pages are a good guide to card play for beginners. However the remainder is dated as it uses High Encourage.</t>
  </si>
  <si>
    <t>Outstanding; Ideal Coffee Table Book. Collection of hands from 70-80 years ago very well written that can be understood by everybody and regarded as one the top ten bridge books - certainly one of the top bridge books on collection of hands ever.</t>
  </si>
  <si>
    <t>Useful tips for card players for bidding and card play although some of the advice is arguable or dated.</t>
  </si>
  <si>
    <t>Mixed bag, covers most topics but not in the order you would like to learn it as well as being a bit dated and a bit long. Also 14 pages of card play tips at the end. Read Marton's "Language of Bidding"  instead.</t>
  </si>
  <si>
    <t>2 Copies</t>
  </si>
  <si>
    <t>Only 80 pages, the fifth edition is currently the best guide around for learning bridge.</t>
  </si>
  <si>
    <t>Bridge Odds for Practical Players</t>
  </si>
  <si>
    <t>Very difficult topic very well explained.</t>
  </si>
  <si>
    <t>Hugh Kelsey &amp; Michael Glauert</t>
  </si>
  <si>
    <t>1980:Victor Gollanz</t>
  </si>
  <si>
    <t>The first 50 pages are  good guide to solving memory issues at bridge.</t>
  </si>
  <si>
    <t>Good summary of what you need to know about Bidding for beginners to club players so makes for excellent revision. Ensure you read latest version ie 5th edition of the 2 copies if you can. Note: Recommend you exclude multi two's on page 100-106, page 155( Bergen Raises) and review responding to weak twos on page 97 with an experienced player as there are better ways to do this.</t>
  </si>
  <si>
    <t xml:space="preserve">Explains the concept well with examples but does go into quite a lot of advanced material that rarely comes up. Recommend reading just pages 3-8 and then moving onto the Quizzes in section 3. Read in conjunction with learning 1NT and Stayman. </t>
  </si>
  <si>
    <t>There is no perfect introduction to Bridge; Most are out of date. Read what teacher recommends or which ever of these books appeals most.</t>
  </si>
  <si>
    <t>Month 6: Revision</t>
  </si>
  <si>
    <t>Months 5: Time to work on Competitive Bidding add Opening Twos</t>
  </si>
  <si>
    <t>Good little summary of no trumps. A useful guide on how to bid and play no trumps with material suitable from beginner to advanced. 90 pages which is a nice size.  Covers mainly the bidding including Stayman.</t>
  </si>
  <si>
    <t>Then</t>
  </si>
  <si>
    <t>Whatever turns you on</t>
  </si>
  <si>
    <t xml:space="preserve"> Eddie Kantar </t>
  </si>
  <si>
    <t>The original 1975 version was regarded by top teachers of beginners as one of the five best books for beginners and intermediate players despite being 50 years old. This 2nd edition updated in 2019 after 45years has been coverted for today's reverse signals(low encoruage) and is a must.</t>
  </si>
  <si>
    <t>WINNER - 2012 - American Bridge Teachers Association Book of the Year. When Peter was directing at Hunters Hill where they had several copies of this book, it was one of the most popular books. He also found it was a quiz book full of useful information for newer players presented in a very readable manner.</t>
  </si>
  <si>
    <t>Patrick O’Connor</t>
  </si>
  <si>
    <t xml:space="preserve">First Book of Bridge Problems </t>
  </si>
  <si>
    <t xml:space="preserve">Second Book of Bridge Problems </t>
  </si>
  <si>
    <t>When Peter was directing at Hunters Hill where they had several copies of this book, it was one of the most popular books. He also found it was a quiz book full of useful information for newer players presented in a very readable manner.</t>
  </si>
  <si>
    <t>Rate</t>
  </si>
  <si>
    <t>One of the biggest challenges for newer players is declaring in NT especially 1NT.  1NT is so often tricky.  This book addresses the basic principles of NT play and provides quizzes to re-inforce the learning. A must for any player who wants to improve their NT declarer play.</t>
  </si>
  <si>
    <t>Version</t>
  </si>
  <si>
    <t>Who</t>
  </si>
  <si>
    <t>When</t>
  </si>
  <si>
    <t>What</t>
  </si>
  <si>
    <t>LS/PG</t>
  </si>
  <si>
    <t>Initial version with all books reviewed and catalogued</t>
  </si>
  <si>
    <t>Updated with additional books donated by club members and books ordered by Liz and Peter.
Also included new tab provided by Liz: FirstReadingList
JR: changed ratings from Very Advanced to Advanced/Expert for consistency: (Play these Hands with Me; The Other side of Bridge; Bridge Table Tales)</t>
  </si>
  <si>
    <t>JR</t>
  </si>
  <si>
    <t>Good but too old/out of date; Get a new version if you want it
Not great condition.
Editors: Alan Truscott/Richard Frey</t>
  </si>
  <si>
    <t>Obscure topic; Keep as may come back into Vogue; Would interest Youth Players
Good condition.</t>
  </si>
  <si>
    <t>The best book on expert declarer play.
Poor condition.</t>
  </si>
  <si>
    <t>nRate</t>
  </si>
  <si>
    <t>nAud</t>
  </si>
  <si>
    <t>Month 1:Card Play: Select one of the two books below.</t>
  </si>
  <si>
    <r>
      <rPr>
        <b/>
        <sz val="12"/>
        <color theme="1"/>
        <rFont val="Calibri"/>
        <family val="2"/>
        <scheme val="minor"/>
      </rPr>
      <t>Beginners' Bridge</t>
    </r>
    <r>
      <rPr>
        <sz val="12"/>
        <color theme="1"/>
        <rFont val="Calibri"/>
        <family val="2"/>
        <scheme val="minor"/>
      </rPr>
      <t xml:space="preserve"> by Derrick Browne/Introduction to Bridge by Paul Marston</t>
    </r>
  </si>
  <si>
    <r>
      <rPr>
        <b/>
        <sz val="12"/>
        <color theme="1"/>
        <rFont val="Calibri"/>
        <family val="2"/>
        <scheme val="minor"/>
      </rPr>
      <t>Introduction to Declarer's Play</t>
    </r>
    <r>
      <rPr>
        <sz val="12"/>
        <color theme="1"/>
        <rFont val="Calibri"/>
        <family val="2"/>
        <scheme val="minor"/>
      </rPr>
      <t xml:space="preserve"> by Edwin P. Kantar:Tells you all about the declarer card play they never taught you in Beginners lessons; Read one chapter per week.  Read chapter's 1 and 2 followed by chapters 8 and 9; Save the rest for later when you are more experienced.</t>
    </r>
  </si>
  <si>
    <r>
      <rPr>
        <b/>
        <sz val="12"/>
        <color theme="1"/>
        <rFont val="Calibri"/>
        <family val="2"/>
        <scheme val="minor"/>
      </rPr>
      <t>Introduction to Defense: 2nd Edition</t>
    </r>
    <r>
      <rPr>
        <sz val="12"/>
        <color theme="1"/>
        <rFont val="Calibri"/>
        <family val="2"/>
        <scheme val="minor"/>
      </rPr>
      <t xml:space="preserve"> by Edwin P. Kantar:Tells you all about the declarer card play they never taught you in Beginners lessons; Read one chapter per week.  Start at the beginning and read as much as makes sense to you during the month. Try to cover at least chapters 1 &amp; 2; After a month, save the rest for later when you have more time.</t>
    </r>
  </si>
  <si>
    <r>
      <rPr>
        <b/>
        <sz val="12"/>
        <color theme="1"/>
        <rFont val="Calibri"/>
        <family val="2"/>
        <scheme val="minor"/>
      </rPr>
      <t xml:space="preserve">Stayman Auctions </t>
    </r>
    <r>
      <rPr>
        <sz val="12"/>
        <color theme="1"/>
        <rFont val="Calibri"/>
        <family val="2"/>
        <scheme val="minor"/>
      </rPr>
      <t>by Barbara Seagram &amp; Linda Lee; Simple Stayman is one of the top three Bridge Conventions, essential to every Bridge players repertoire. Even if you think you know how to play Simple Stayman, it is worth the time to read the overview on pages 3-10 with your partner so that you are on the same page(exclude the crossed out sections which are no longer used).  If you are new to Stayman, then reading this and doing the quizzes on pages 13-22 will help you become a master in no time. You don't need to read the whole thing - the introduction and some quizzes will give you what you need.</t>
    </r>
  </si>
  <si>
    <r>
      <rPr>
        <b/>
        <sz val="12"/>
        <color theme="1"/>
        <rFont val="Calibri"/>
        <family val="2"/>
        <scheme val="minor"/>
      </rPr>
      <t>Jacoby Transfers: Practise your Bidding</t>
    </r>
    <r>
      <rPr>
        <sz val="12"/>
        <color theme="1"/>
        <rFont val="Calibri"/>
        <family val="2"/>
        <scheme val="minor"/>
      </rPr>
      <t xml:space="preserve">: Barbara Seagram &amp; Andy Stark;Explains the concept well with examples but does go into quite a lot of advanced material that rarely comes up. Recommend reading just pages 3-8 and then moving onto the Quizzes in section 3. Read in conjunction with learning 1NT and Stayman. </t>
    </r>
  </si>
  <si>
    <r>
      <rPr>
        <b/>
        <sz val="12"/>
        <color theme="1"/>
        <rFont val="Calibri"/>
        <family val="2"/>
        <scheme val="minor"/>
      </rPr>
      <t>Negative and Responsive Doubles in Bridge</t>
    </r>
    <r>
      <rPr>
        <sz val="12"/>
        <color theme="1"/>
        <rFont val="Calibri"/>
        <family val="2"/>
        <scheme val="minor"/>
      </rPr>
      <t xml:space="preserve"> by Harold Feldheim; Only 60 pages presented beautifully. Clarifies all the mysteries around doubles which is not an easy topic to explain.</t>
    </r>
  </si>
  <si>
    <r>
      <rPr>
        <b/>
        <sz val="12"/>
        <color theme="1"/>
        <rFont val="Calibri"/>
        <family val="2"/>
        <scheme val="minor"/>
      </rPr>
      <t>Step-by-Step Overcalls by Sally Brock</t>
    </r>
    <r>
      <rPr>
        <sz val="12"/>
        <color theme="1"/>
        <rFont val="Calibri"/>
        <family val="2"/>
        <scheme val="minor"/>
      </rPr>
      <t>; One of the rare books on Competitive Bidding written for intermediate through to advanced players;Deals with why, what, and how to respond to an overcall.  A must for every intermediate player. Well written, baeutifully presented with excellent quizzes.</t>
    </r>
  </si>
  <si>
    <r>
      <rPr>
        <b/>
        <sz val="12"/>
        <color theme="1"/>
        <rFont val="Calibri"/>
        <family val="2"/>
        <scheme val="minor"/>
      </rPr>
      <t>The Language of bidding Paul Marston;</t>
    </r>
    <r>
      <rPr>
        <sz val="12"/>
        <color theme="1"/>
        <rFont val="Calibri"/>
        <family val="2"/>
        <scheme val="minor"/>
      </rPr>
      <t xml:space="preserve"> Good summary of what you need to know about Bidding for beginners to club players so makes for excellent revision. Ensure you read latest version ie 5th edition of the 2 copies if you can. Note: Recommend you exclude multi two's on page 100-106, page 155( Bergen Raises) and review responding to weak twos on page 97 with an experienced player as there are better ways to do this.</t>
    </r>
  </si>
  <si>
    <r>
      <rPr>
        <b/>
        <sz val="12"/>
        <color theme="1"/>
        <rFont val="Calibri"/>
        <family val="2"/>
        <scheme val="minor"/>
      </rPr>
      <t>My First Book of Bridge Problems</t>
    </r>
    <r>
      <rPr>
        <sz val="12"/>
        <color theme="1"/>
        <rFont val="Calibri"/>
        <family val="2"/>
        <scheme val="minor"/>
      </rPr>
      <t xml:space="preserve"> [Pat O'Connor] WINNER - 2012 - American Bridge Teachers Association Book of the Year. When Peter was directing at Hunters Hill where they had several copies of this book, it was one of the most popular books. He also found it was a quiz book full of useful information for newer players presented in a very readable manner.</t>
    </r>
  </si>
  <si>
    <r>
      <rPr>
        <b/>
        <sz val="12"/>
        <color theme="1"/>
        <rFont val="Calibri"/>
        <family val="2"/>
        <scheme val="minor"/>
      </rPr>
      <t>Planning NT Contracts</t>
    </r>
    <r>
      <rPr>
        <sz val="12"/>
        <color theme="1"/>
        <rFont val="Calibri"/>
        <family val="2"/>
        <scheme val="minor"/>
      </rPr>
      <t xml:space="preserve"> [Bird/Bourke] One of the biggest challenges for newer players is declaring in NT especially 1NT.  1NT is so often tricky.  This book addresses the basic principles of NT play and provides quizzes to re-inforce the learning. A must for any player who wants to improve their NT declarer play.</t>
    </r>
  </si>
  <si>
    <r>
      <rPr>
        <b/>
        <sz val="12"/>
        <color theme="1"/>
        <rFont val="Calibri"/>
        <family val="2"/>
        <scheme val="minor"/>
      </rPr>
      <t>Planning Suit Contracts</t>
    </r>
    <r>
      <rPr>
        <sz val="12"/>
        <color theme="1"/>
        <rFont val="Calibri"/>
        <family val="2"/>
        <scheme val="minor"/>
      </rPr>
      <t xml:space="preserve"> [Bird/Bourke] Short; good stucture with a lesson followed by quiz format</t>
    </r>
  </si>
  <si>
    <t>The Language of Bidding</t>
  </si>
  <si>
    <t>Added Config and Version tabs.  
Moved any comments re condition to the overview column
Added sort columns for Audience and Rating
Added Filter and Freeze Panes</t>
  </si>
  <si>
    <t>Collection of Hands: Defence</t>
  </si>
  <si>
    <t>Baron Barclay Bridge</t>
  </si>
  <si>
    <t>Devyn Press</t>
  </si>
  <si>
    <t>Victor Gollanz</t>
  </si>
  <si>
    <t>A Switch in Time</t>
  </si>
  <si>
    <t>Defence</t>
  </si>
  <si>
    <t xml:space="preserve">Describes the non standard way that experts, especially leading American players, defend based on attitude and suit preference. </t>
  </si>
  <si>
    <t>Granovetter Books</t>
  </si>
  <si>
    <t>Better Bidding for Improving Players</t>
  </si>
  <si>
    <t>Ross Dick</t>
  </si>
  <si>
    <t>Good coverage for the keen player who has recently learned bridge and covers a number of advanced concepts such as splinters and losing trick count simply and clearly described in a few pages. Very popular in many clubs.</t>
  </si>
  <si>
    <t>Queensland Bridge Association</t>
  </si>
  <si>
    <t>Better Bidding with Bergen: Vol 1: Uncontested Auctions</t>
  </si>
  <si>
    <t>It's good with a couple on minuses as includes many aspects not played in Australia eg forcing 1NT to one of a major. Other areas are ok. Useful for those who like Bergen style of Bidding.</t>
  </si>
  <si>
    <t>2002:Devyn Press</t>
  </si>
  <si>
    <t># Copies</t>
  </si>
  <si>
    <t>Better Rebidding with Bergen</t>
  </si>
  <si>
    <t>Uses quizzes and heaps of examples of how opener can rebid after partner has responded to the opening bid. 70 pages.</t>
  </si>
  <si>
    <t>2003:Bergen Books</t>
  </si>
  <si>
    <t>Competitive Bidding with Two Suited Hands</t>
  </si>
  <si>
    <t>Very dated as so often the case with books on Bidding.</t>
  </si>
  <si>
    <t>Conventional Bidding Explained</t>
  </si>
  <si>
    <t>Freddie North</t>
  </si>
  <si>
    <t>Even though recently written(1994), it is massively dated.  It does have a few areas that are well explained such as losing trick count and splinters.</t>
  </si>
  <si>
    <t>2000:Batsford</t>
  </si>
  <si>
    <t>Introduction to Bridge, Fifth Edition</t>
  </si>
  <si>
    <t>Grand Slam Books</t>
  </si>
  <si>
    <t>Passed Hand Bidding</t>
  </si>
  <si>
    <t>Do we really need 200 pages on what partner should bid in 3rd or 4th seat.  However, material is good written in Mike Lawrence's excellent clear style.</t>
  </si>
  <si>
    <t>Lawrence &amp; Leong Publishing</t>
  </si>
  <si>
    <t>Simplified Precision Bridge</t>
  </si>
  <si>
    <t>CC Wei</t>
  </si>
  <si>
    <t>Original 60 page summary of how to play Precision which has changed substantially since 1972.  However, it is simple to follow and worthwhile if you want to try out the Precision System.</t>
  </si>
  <si>
    <t>The Principles of Card Play</t>
  </si>
  <si>
    <t>200 pages of an outstanding guide to card play for Club Players for beginners, through intermediate to advanced. Outstanding.</t>
  </si>
  <si>
    <t>Dominion Press</t>
  </si>
  <si>
    <t>Winning Bridge - Trick by Trick</t>
  </si>
  <si>
    <t>Another collection of hands from Advanced to expert that you can test yourself on. A bit like using BBO's Bridgemaster.</t>
  </si>
  <si>
    <t>Winning Decisions in Competitive Bidding</t>
  </si>
  <si>
    <t>85 page summary on the law of total tricks which is useful for competitive bidding for Club players.</t>
  </si>
  <si>
    <r>
      <rPr>
        <b/>
        <sz val="12"/>
        <color theme="1"/>
        <rFont val="Calibri"/>
        <family val="2"/>
        <scheme val="minor"/>
      </rPr>
      <t xml:space="preserve">All about Notrumps </t>
    </r>
    <r>
      <rPr>
        <sz val="12"/>
        <color theme="1"/>
        <rFont val="Calibri"/>
        <family val="2"/>
        <scheme val="minor"/>
      </rPr>
      <t>by Paul Marston is a great summary on how to bid and play no trumps with lots of examples and quizzes. It covers Stayman and Transfers too.</t>
    </r>
  </si>
  <si>
    <t>Updated with new books added to library.</t>
  </si>
  <si>
    <t xml:space="preserve">Month 3&amp;4:Time to add some  bidding conventions  </t>
  </si>
  <si>
    <t>You can read and learn it in one day BUT need practise for at least two weeks in club games before moving onto the next convention. If you half know them you can add one convention each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</si>
</sst>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2"/>
      <color theme="1"/>
      <name val="Calibri"/>
      <family val="2"/>
      <scheme val="minor"/>
    </font>
    <font>
      <b/>
      <sz val="12"/>
      <color theme="1"/>
      <name val="Calibri"/>
      <family val="2"/>
      <scheme val="minor"/>
    </font>
    <font>
      <sz val="8"/>
      <name val="Calibri"/>
      <family val="2"/>
      <scheme val="minor"/>
    </font>
    <font>
      <sz val="12"/>
      <color rgb="FF000000"/>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sz val="18"/>
      <color theme="1"/>
      <name val="Calibri"/>
      <family val="2"/>
      <scheme val="minor"/>
    </font>
    <font>
      <strike/>
      <sz val="12"/>
      <color theme="1"/>
      <name val="Calibri"/>
      <family val="2"/>
      <scheme val="minor"/>
    </font>
    <font>
      <sz val="12"/>
      <color theme="0" tint="-0.2499465926084170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CCFFCC"/>
        <bgColor indexed="64"/>
      </patternFill>
    </fill>
    <fill>
      <patternFill patternType="solid">
        <fgColor rgb="FFCCECFF"/>
        <bgColor indexed="64"/>
      </patternFill>
    </fill>
    <fill>
      <patternFill patternType="solid">
        <fgColor rgb="FFCCFFFF"/>
        <bgColor indexed="64"/>
      </patternFill>
    </fill>
  </fills>
  <borders count="6">
    <border>
      <left/>
      <right/>
      <top/>
      <bottom/>
      <diagonal/>
    </border>
    <border>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00B050"/>
      </left>
      <right style="thin">
        <color rgb="FF00B050"/>
      </right>
      <top style="thin">
        <color rgb="FF00B050"/>
      </top>
      <bottom style="thin">
        <color rgb="FF00B050"/>
      </bottom>
      <diagonal/>
    </border>
    <border>
      <left style="thin">
        <color rgb="FF0070C0"/>
      </left>
      <right style="thin">
        <color rgb="FF0070C0"/>
      </right>
      <top style="thin">
        <color rgb="FF0070C0"/>
      </top>
      <bottom style="thin">
        <color rgb="FF007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55">
    <xf numFmtId="0" fontId="0" fillId="0" borderId="0" xfId="0"/>
    <xf numFmtId="17" fontId="0" fillId="0" borderId="0" xfId="0" applyNumberFormat="1"/>
    <xf numFmtId="0" fontId="0" fillId="2" borderId="0" xfId="0" applyFill="1"/>
    <xf numFmtId="0" fontId="0" fillId="3" borderId="0" xfId="0" applyFill="1"/>
    <xf numFmtId="0" fontId="0" fillId="4" borderId="0" xfId="0" applyFill="1"/>
    <xf numFmtId="17" fontId="0" fillId="4" borderId="0" xfId="0" applyNumberFormat="1" applyFill="1"/>
    <xf numFmtId="0" fontId="1"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quotePrefix="1" applyAlignment="1">
      <alignment vertical="center"/>
    </xf>
    <xf numFmtId="0" fontId="3" fillId="0" borderId="0" xfId="0" applyFont="1" applyAlignment="1">
      <alignment wrapText="1"/>
    </xf>
    <xf numFmtId="0" fontId="3" fillId="0" borderId="0" xfId="0" applyFont="1" applyAlignment="1">
      <alignment vertical="center"/>
    </xf>
    <xf numFmtId="0" fontId="1" fillId="5" borderId="0" xfId="0" applyFont="1" applyFill="1" applyAlignment="1">
      <alignment vertical="center"/>
    </xf>
    <xf numFmtId="0" fontId="1" fillId="5" borderId="0" xfId="0" applyFont="1" applyFill="1" applyAlignment="1">
      <alignment horizontal="center" vertical="center"/>
    </xf>
    <xf numFmtId="0" fontId="1" fillId="5" borderId="0" xfId="0" applyFont="1" applyFill="1" applyAlignment="1">
      <alignment horizontal="left" vertical="center"/>
    </xf>
    <xf numFmtId="0" fontId="1" fillId="5" borderId="0" xfId="0" applyFont="1" applyFill="1" applyAlignment="1">
      <alignment wrapText="1"/>
    </xf>
    <xf numFmtId="0" fontId="1" fillId="5" borderId="0" xfId="0" applyFont="1" applyFill="1"/>
    <xf numFmtId="0" fontId="0" fillId="0" borderId="0" xfId="0" applyAlignment="1">
      <alignment vertical="center" wrapText="1"/>
    </xf>
    <xf numFmtId="0" fontId="4" fillId="0" borderId="0" xfId="0" applyFont="1"/>
    <xf numFmtId="0" fontId="5" fillId="0" borderId="0" xfId="0" applyFont="1"/>
    <xf numFmtId="0" fontId="4" fillId="0" borderId="0" xfId="0" applyFont="1" applyAlignment="1">
      <alignment vertical="center"/>
    </xf>
    <xf numFmtId="0" fontId="1" fillId="0" borderId="0" xfId="0" applyFont="1" applyAlignment="1">
      <alignment vertical="center"/>
    </xf>
    <xf numFmtId="0" fontId="6" fillId="0" borderId="0" xfId="0" applyFont="1"/>
    <xf numFmtId="0" fontId="7" fillId="5" borderId="1" xfId="0" applyFont="1" applyFill="1" applyBorder="1"/>
    <xf numFmtId="0" fontId="4" fillId="5" borderId="1" xfId="0" applyFont="1" applyFill="1" applyBorder="1"/>
    <xf numFmtId="0" fontId="8" fillId="0" borderId="0" xfId="0" applyFont="1" applyAlignment="1">
      <alignment horizontal="center"/>
    </xf>
    <xf numFmtId="0" fontId="8" fillId="0" borderId="0" xfId="0" applyFont="1"/>
    <xf numFmtId="0" fontId="8" fillId="0" borderId="0" xfId="0" applyFont="1" applyAlignment="1">
      <alignment vertical="center"/>
    </xf>
    <xf numFmtId="0" fontId="8" fillId="0" borderId="0" xfId="0" quotePrefix="1" applyFont="1" applyAlignment="1">
      <alignment vertical="center"/>
    </xf>
    <xf numFmtId="0" fontId="8" fillId="0" borderId="0" xfId="0" applyFont="1" applyAlignment="1">
      <alignment wrapText="1"/>
    </xf>
    <xf numFmtId="0" fontId="9" fillId="6" borderId="2" xfId="0" applyFont="1" applyFill="1" applyBorder="1" applyAlignment="1">
      <alignment horizontal="center"/>
    </xf>
    <xf numFmtId="0" fontId="0" fillId="7" borderId="3" xfId="0" applyFill="1" applyBorder="1"/>
    <xf numFmtId="0" fontId="0" fillId="8" borderId="4" xfId="0" applyFill="1" applyBorder="1"/>
    <xf numFmtId="164" fontId="0" fillId="9" borderId="4" xfId="0" applyNumberFormat="1" applyFill="1" applyBorder="1"/>
    <xf numFmtId="0" fontId="0" fillId="9" borderId="4" xfId="0" applyFill="1" applyBorder="1"/>
    <xf numFmtId="17" fontId="0" fillId="9" borderId="4" xfId="0" applyNumberFormat="1" applyFill="1" applyBorder="1"/>
    <xf numFmtId="0" fontId="0" fillId="9" borderId="4" xfId="0" applyFill="1" applyBorder="1" applyAlignment="1">
      <alignment wrapText="1"/>
    </xf>
    <xf numFmtId="0" fontId="0" fillId="8" borderId="4" xfId="0" applyFill="1" applyBorder="1" applyAlignment="1">
      <alignment wrapText="1"/>
    </xf>
    <xf numFmtId="164" fontId="0" fillId="0" borderId="0" xfId="0" applyNumberFormat="1"/>
    <xf numFmtId="164" fontId="0" fillId="8" borderId="4" xfId="0" applyNumberFormat="1" applyFill="1" applyBorder="1"/>
    <xf numFmtId="0" fontId="0" fillId="7" borderId="5" xfId="0" applyFill="1"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5" xfId="0" quotePrefix="1" applyBorder="1" applyAlignment="1">
      <alignment vertical="center"/>
    </xf>
    <xf numFmtId="0" fontId="0" fillId="0" borderId="5" xfId="0" applyBorder="1" applyAlignment="1">
      <alignment wrapText="1"/>
    </xf>
    <xf numFmtId="0" fontId="0" fillId="0" borderId="5" xfId="0" applyBorder="1" applyAlignment="1">
      <alignment vertical="center" wrapText="1"/>
    </xf>
    <xf numFmtId="16" fontId="0" fillId="0" borderId="5" xfId="0" quotePrefix="1" applyNumberFormat="1" applyBorder="1" applyAlignment="1">
      <alignment vertical="center"/>
    </xf>
    <xf numFmtId="0" fontId="0" fillId="0" borderId="5" xfId="0" applyBorder="1" applyAlignment="1">
      <alignment horizontal="center"/>
    </xf>
    <xf numFmtId="0" fontId="0" fillId="0" borderId="5" xfId="0" applyBorder="1"/>
    <xf numFmtId="0" fontId="3" fillId="0" borderId="5" xfId="0" applyFont="1" applyBorder="1" applyAlignment="1">
      <alignment vertical="center"/>
    </xf>
    <xf numFmtId="0" fontId="3" fillId="0" borderId="5" xfId="0" applyFont="1" applyBorder="1" applyAlignment="1">
      <alignment wrapText="1"/>
    </xf>
    <xf numFmtId="0" fontId="0" fillId="5" borderId="1" xfId="0" applyFill="1" applyBorder="1" applyAlignment="1">
      <alignment wrapText="1"/>
    </xf>
  </cellXfs>
  <cellStyles count="1">
    <cellStyle name="Normal" xfId="0" builtinId="0"/>
  </cellStyles>
  <dxfs count="1">
    <dxf>
      <fill>
        <patternFill>
          <bgColor theme="0" tint="-4.9989318521683403E-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2EA4-5EFD-324B-9D3B-2CE0CCA112FE}">
  <dimension ref="A1:C37"/>
  <sheetViews>
    <sheetView workbookViewId="0">
      <selection activeCell="B15" sqref="B15"/>
    </sheetView>
  </sheetViews>
  <sheetFormatPr defaultColWidth="11" defaultRowHeight="15.75" x14ac:dyDescent="0.25"/>
  <cols>
    <col min="1" max="1" width="18.5" customWidth="1"/>
  </cols>
  <sheetData>
    <row r="1" spans="1:3" x14ac:dyDescent="0.25">
      <c r="A1" t="s">
        <v>14</v>
      </c>
      <c r="B1" s="1">
        <v>44743</v>
      </c>
    </row>
    <row r="2" spans="1:3" x14ac:dyDescent="0.25">
      <c r="A2" s="4" t="s">
        <v>16</v>
      </c>
      <c r="B2" s="5"/>
    </row>
    <row r="3" spans="1:3" x14ac:dyDescent="0.25">
      <c r="A3" s="4" t="s">
        <v>17</v>
      </c>
      <c r="B3" s="5"/>
    </row>
    <row r="4" spans="1:3" x14ac:dyDescent="0.25">
      <c r="A4" s="4" t="s">
        <v>18</v>
      </c>
      <c r="B4" s="5"/>
    </row>
    <row r="5" spans="1:3" x14ac:dyDescent="0.25">
      <c r="A5" s="4" t="s">
        <v>19</v>
      </c>
      <c r="B5" s="5"/>
    </row>
    <row r="6" spans="1:3" x14ac:dyDescent="0.25">
      <c r="A6" s="4" t="s">
        <v>20</v>
      </c>
      <c r="B6" s="4">
        <v>18</v>
      </c>
    </row>
    <row r="7" spans="1:3" x14ac:dyDescent="0.25">
      <c r="A7" s="4" t="s">
        <v>21</v>
      </c>
      <c r="B7" s="4">
        <v>32</v>
      </c>
    </row>
    <row r="8" spans="1:3" x14ac:dyDescent="0.25">
      <c r="A8" s="4" t="s">
        <v>11</v>
      </c>
      <c r="B8" s="4">
        <v>11</v>
      </c>
    </row>
    <row r="9" spans="1:3" x14ac:dyDescent="0.25">
      <c r="A9" s="2" t="s">
        <v>10</v>
      </c>
      <c r="B9" s="2">
        <v>24</v>
      </c>
      <c r="C9" t="s">
        <v>22</v>
      </c>
    </row>
    <row r="10" spans="1:3" x14ac:dyDescent="0.25">
      <c r="A10" s="2" t="s">
        <v>15</v>
      </c>
      <c r="B10" s="2">
        <v>34</v>
      </c>
      <c r="C10" t="s">
        <v>22</v>
      </c>
    </row>
    <row r="11" spans="1:3" x14ac:dyDescent="0.25">
      <c r="A11" s="2" t="s">
        <v>9</v>
      </c>
      <c r="B11" s="2">
        <v>38</v>
      </c>
      <c r="C11" t="s">
        <v>23</v>
      </c>
    </row>
    <row r="12" spans="1:3" x14ac:dyDescent="0.25">
      <c r="A12" s="3" t="s">
        <v>3</v>
      </c>
      <c r="B12" s="3">
        <v>67</v>
      </c>
      <c r="C12" t="s">
        <v>23</v>
      </c>
    </row>
    <row r="13" spans="1:3" x14ac:dyDescent="0.25">
      <c r="A13" s="3" t="s">
        <v>8</v>
      </c>
      <c r="B13" s="3">
        <v>75</v>
      </c>
      <c r="C13" t="s">
        <v>22</v>
      </c>
    </row>
    <row r="14" spans="1:3" x14ac:dyDescent="0.25">
      <c r="A14" t="s">
        <v>4</v>
      </c>
      <c r="B14">
        <v>126</v>
      </c>
    </row>
    <row r="15" spans="1:3" x14ac:dyDescent="0.25">
      <c r="A15" t="s">
        <v>0</v>
      </c>
      <c r="B15">
        <v>127</v>
      </c>
      <c r="C15" t="s">
        <v>22</v>
      </c>
    </row>
    <row r="16" spans="1:3" x14ac:dyDescent="0.25">
      <c r="A16" t="s">
        <v>2</v>
      </c>
      <c r="B16">
        <v>140</v>
      </c>
      <c r="C16" t="s">
        <v>22</v>
      </c>
    </row>
    <row r="17" spans="1:3" x14ac:dyDescent="0.25">
      <c r="A17" t="s">
        <v>1</v>
      </c>
      <c r="B17">
        <v>177</v>
      </c>
      <c r="C17" t="s">
        <v>23</v>
      </c>
    </row>
    <row r="18" spans="1:3" x14ac:dyDescent="0.25">
      <c r="A18" t="s">
        <v>5</v>
      </c>
      <c r="B18">
        <v>191</v>
      </c>
    </row>
    <row r="19" spans="1:3" x14ac:dyDescent="0.25">
      <c r="A19" t="s">
        <v>7</v>
      </c>
      <c r="B19">
        <v>234</v>
      </c>
      <c r="C19" t="s">
        <v>23</v>
      </c>
    </row>
    <row r="20" spans="1:3" x14ac:dyDescent="0.25">
      <c r="A20" t="s">
        <v>6</v>
      </c>
      <c r="B20">
        <v>584</v>
      </c>
      <c r="C20" t="s">
        <v>22</v>
      </c>
    </row>
    <row r="25" spans="1:3" x14ac:dyDescent="0.25">
      <c r="A25" s="6" t="s">
        <v>24</v>
      </c>
    </row>
    <row r="26" spans="1:3" x14ac:dyDescent="0.25">
      <c r="A26" t="s">
        <v>25</v>
      </c>
    </row>
    <row r="27" spans="1:3" x14ac:dyDescent="0.25">
      <c r="A27" t="s">
        <v>26</v>
      </c>
    </row>
    <row r="28" spans="1:3" x14ac:dyDescent="0.25">
      <c r="A28" t="s">
        <v>27</v>
      </c>
    </row>
    <row r="29" spans="1:3" x14ac:dyDescent="0.25">
      <c r="A29" t="s">
        <v>28</v>
      </c>
    </row>
    <row r="30" spans="1:3" x14ac:dyDescent="0.25">
      <c r="A30" t="s">
        <v>29</v>
      </c>
    </row>
    <row r="31" spans="1:3" x14ac:dyDescent="0.25">
      <c r="A31" t="s">
        <v>30</v>
      </c>
    </row>
    <row r="33" spans="1:1" x14ac:dyDescent="0.25">
      <c r="A33" t="s">
        <v>12</v>
      </c>
    </row>
    <row r="34" spans="1:1" x14ac:dyDescent="0.25">
      <c r="A34" t="s">
        <v>13</v>
      </c>
    </row>
    <row r="35" spans="1:1" x14ac:dyDescent="0.25">
      <c r="A35" t="s">
        <v>31</v>
      </c>
    </row>
    <row r="36" spans="1:1" x14ac:dyDescent="0.25">
      <c r="A36" t="s">
        <v>32</v>
      </c>
    </row>
    <row r="37" spans="1:1" x14ac:dyDescent="0.25">
      <c r="A37" t="s">
        <v>33</v>
      </c>
    </row>
  </sheetData>
  <sortState xmlns:xlrd2="http://schemas.microsoft.com/office/spreadsheetml/2017/richdata2" ref="A2:B20">
    <sortCondition ref="B8:B2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07725-B989-EF43-8511-C8C11A96F7E4}">
  <dimension ref="A1:N131"/>
  <sheetViews>
    <sheetView tabSelected="1" zoomScaleNormal="100" workbookViewId="0">
      <pane xSplit="1" ySplit="1" topLeftCell="B2" activePane="bottomRight" state="frozen"/>
      <selection activeCell="D1" sqref="D1"/>
      <selection pane="topRight" activeCell="E1" sqref="E1"/>
      <selection pane="bottomLeft" activeCell="D2" sqref="D2"/>
      <selection pane="bottomRight" activeCell="B6" sqref="B6"/>
    </sheetView>
  </sheetViews>
  <sheetFormatPr defaultColWidth="11" defaultRowHeight="15.75" x14ac:dyDescent="0.25"/>
  <cols>
    <col min="1" max="1" width="57.5" style="8" customWidth="1"/>
    <col min="2" max="2" width="25.625" style="8" customWidth="1"/>
    <col min="3" max="3" width="18.5" style="8" customWidth="1"/>
    <col min="4" max="4" width="20.875" style="8" customWidth="1"/>
    <col min="5" max="5" width="5" style="8" customWidth="1"/>
    <col min="6" max="6" width="50.875" style="7" customWidth="1"/>
    <col min="7" max="8" width="5.375" style="9" customWidth="1"/>
    <col min="9" max="9" width="5.375" style="10" customWidth="1"/>
    <col min="10" max="10" width="5.875" style="8" customWidth="1"/>
    <col min="11" max="11" width="5.5" style="8" customWidth="1"/>
  </cols>
  <sheetData>
    <row r="1" spans="1:11" x14ac:dyDescent="0.25">
      <c r="A1" s="14" t="s">
        <v>34</v>
      </c>
      <c r="B1" s="14" t="s">
        <v>36</v>
      </c>
      <c r="C1" s="14" t="s">
        <v>37</v>
      </c>
      <c r="D1" s="14" t="s">
        <v>192</v>
      </c>
      <c r="E1" s="14" t="s">
        <v>485</v>
      </c>
      <c r="F1" s="17" t="s">
        <v>193</v>
      </c>
      <c r="G1" s="15" t="s">
        <v>529</v>
      </c>
      <c r="H1" s="15" t="s">
        <v>35</v>
      </c>
      <c r="I1" s="16" t="s">
        <v>40</v>
      </c>
      <c r="J1" s="14" t="s">
        <v>498</v>
      </c>
      <c r="K1" s="14" t="s">
        <v>499</v>
      </c>
    </row>
    <row r="2" spans="1:11" s="6" customFormat="1" x14ac:dyDescent="0.25">
      <c r="A2" s="43" t="s">
        <v>111</v>
      </c>
      <c r="B2" s="43" t="s">
        <v>110</v>
      </c>
      <c r="C2" s="43" t="s">
        <v>84</v>
      </c>
      <c r="D2" s="43" t="s">
        <v>95</v>
      </c>
      <c r="E2" s="46" t="s">
        <v>131</v>
      </c>
      <c r="F2" s="47" t="s">
        <v>134</v>
      </c>
      <c r="G2" s="44"/>
      <c r="H2" s="44">
        <v>1998</v>
      </c>
      <c r="I2" s="45" t="s">
        <v>112</v>
      </c>
      <c r="J2" s="42">
        <f>IF(E2="","",LEFT(E2,FIND("/",E2)-1)*1)</f>
        <v>8</v>
      </c>
      <c r="K2" s="42">
        <f>IF(C2="","",IF(ISERROR(VLOOKUP(C2,tblAudience,2,FALSE)),AudUnknown,VLOOKUP(C2,tblAudience,2,FALSE)))</f>
        <v>1</v>
      </c>
    </row>
    <row r="3" spans="1:11" s="6" customFormat="1" ht="47.25" x14ac:dyDescent="0.25">
      <c r="A3" s="43" t="s">
        <v>458</v>
      </c>
      <c r="B3" s="43" t="s">
        <v>385</v>
      </c>
      <c r="C3" s="43" t="s">
        <v>84</v>
      </c>
      <c r="D3" s="43" t="s">
        <v>95</v>
      </c>
      <c r="E3" s="46" t="s">
        <v>65</v>
      </c>
      <c r="F3" s="48" t="s">
        <v>459</v>
      </c>
      <c r="G3" s="44"/>
      <c r="H3" s="44">
        <v>1978</v>
      </c>
      <c r="I3" s="43"/>
      <c r="J3" s="42">
        <f>IF(E3="","",LEFT(E3,FIND("/",E3)-1)*1)</f>
        <v>6</v>
      </c>
      <c r="K3" s="42">
        <f>IF(C3="","",IF(ISERROR(VLOOKUP(C3,tblAudience,2,FALSE)),AudUnknown,VLOOKUP(C3,tblAudience,2,FALSE)))</f>
        <v>1</v>
      </c>
    </row>
    <row r="4" spans="1:11" ht="47.25" x14ac:dyDescent="0.25">
      <c r="A4" s="43" t="s">
        <v>547</v>
      </c>
      <c r="B4" s="43" t="s">
        <v>366</v>
      </c>
      <c r="C4" s="43" t="s">
        <v>124</v>
      </c>
      <c r="D4" s="43" t="s">
        <v>88</v>
      </c>
      <c r="E4" s="46" t="s">
        <v>129</v>
      </c>
      <c r="F4" s="47" t="s">
        <v>548</v>
      </c>
      <c r="G4" s="44"/>
      <c r="H4" s="44">
        <v>1986</v>
      </c>
      <c r="I4" s="45" t="s">
        <v>549</v>
      </c>
      <c r="J4" s="42">
        <f>IF(E4="","",LEFT(E4,FIND("/",E4)-1)*1)</f>
        <v>10</v>
      </c>
      <c r="K4" s="42">
        <f>IF(C4="","",IF(ISERROR(VLOOKUP(C4,tblAudience,2,FALSE)),AudUnknown,VLOOKUP(C4,tblAudience,2,FALSE)))</f>
        <v>2</v>
      </c>
    </row>
    <row r="5" spans="1:11" ht="31.5" x14ac:dyDescent="0.25">
      <c r="A5" s="43" t="s">
        <v>113</v>
      </c>
      <c r="B5" s="43" t="s">
        <v>114</v>
      </c>
      <c r="C5" s="43" t="s">
        <v>124</v>
      </c>
      <c r="D5" s="43" t="s">
        <v>116</v>
      </c>
      <c r="E5" s="46" t="s">
        <v>129</v>
      </c>
      <c r="F5" s="47" t="s">
        <v>135</v>
      </c>
      <c r="G5" s="44"/>
      <c r="H5" s="44">
        <v>1968</v>
      </c>
      <c r="I5" s="45" t="s">
        <v>115</v>
      </c>
      <c r="J5" s="42">
        <f>IF(E5="","",LEFT(E5,FIND("/",E5)-1)*1)</f>
        <v>10</v>
      </c>
      <c r="K5" s="42">
        <f>IF(C5="","",IF(ISERROR(VLOOKUP(C5,tblAudience,2,FALSE)),AudUnknown,VLOOKUP(C5,tblAudience,2,FALSE)))</f>
        <v>2</v>
      </c>
    </row>
    <row r="6" spans="1:11" ht="78.75" x14ac:dyDescent="0.25">
      <c r="A6" s="43" t="s">
        <v>434</v>
      </c>
      <c r="B6" s="43" t="s">
        <v>478</v>
      </c>
      <c r="C6" s="43" t="s">
        <v>124</v>
      </c>
      <c r="D6" s="43" t="s">
        <v>180</v>
      </c>
      <c r="E6" s="49" t="s">
        <v>129</v>
      </c>
      <c r="F6" s="47" t="s">
        <v>479</v>
      </c>
      <c r="G6" s="44"/>
      <c r="H6" s="44"/>
      <c r="I6" s="45"/>
      <c r="J6" s="42">
        <f>IF(E6="","",LEFT(E6,FIND("/",E6)-1)*1)</f>
        <v>10</v>
      </c>
      <c r="K6" s="42">
        <f>IF(C6="","",IF(ISERROR(VLOOKUP(C6,tblAudience,2,FALSE)),AudUnknown,VLOOKUP(C6,tblAudience,2,FALSE)))</f>
        <v>2</v>
      </c>
    </row>
    <row r="7" spans="1:11" ht="31.5" x14ac:dyDescent="0.25">
      <c r="A7" s="43" t="s">
        <v>539</v>
      </c>
      <c r="B7" s="43" t="s">
        <v>366</v>
      </c>
      <c r="C7" s="43" t="s">
        <v>124</v>
      </c>
      <c r="D7" s="43" t="s">
        <v>95</v>
      </c>
      <c r="E7" s="46" t="s">
        <v>68</v>
      </c>
      <c r="F7" s="48" t="s">
        <v>464</v>
      </c>
      <c r="G7" s="44">
        <v>3</v>
      </c>
      <c r="H7" s="44">
        <v>2015</v>
      </c>
      <c r="I7" s="43" t="s">
        <v>540</v>
      </c>
      <c r="J7" s="42">
        <f>IF(E7="","",LEFT(E7,FIND("/",E7)-1)*1)</f>
        <v>9</v>
      </c>
      <c r="K7" s="42">
        <f>IF(C7="","",IF(ISERROR(VLOOKUP(C7,tblAudience,2,FALSE)),AudUnknown,VLOOKUP(C7,tblAudience,2,FALSE)))</f>
        <v>2</v>
      </c>
    </row>
    <row r="8" spans="1:11" ht="110.25" x14ac:dyDescent="0.25">
      <c r="A8" s="43" t="s">
        <v>512</v>
      </c>
      <c r="B8" s="43" t="s">
        <v>366</v>
      </c>
      <c r="C8" s="43" t="s">
        <v>124</v>
      </c>
      <c r="D8" s="43" t="s">
        <v>89</v>
      </c>
      <c r="E8" s="46" t="s">
        <v>68</v>
      </c>
      <c r="F8" s="48" t="s">
        <v>470</v>
      </c>
      <c r="G8" s="44">
        <v>3</v>
      </c>
      <c r="H8" s="44" t="s">
        <v>368</v>
      </c>
      <c r="I8" s="43"/>
      <c r="J8" s="42">
        <f>IF(E8="","",LEFT(E8,FIND("/",E8)-1)*1)</f>
        <v>9</v>
      </c>
      <c r="K8" s="42">
        <f>IF(C8="","",IF(ISERROR(VLOOKUP(C8,tblAudience,2,FALSE)),AudUnknown,VLOOKUP(C8,tblAudience,2,FALSE)))</f>
        <v>2</v>
      </c>
    </row>
    <row r="9" spans="1:11" ht="78.75" x14ac:dyDescent="0.25">
      <c r="A9" s="43" t="s">
        <v>197</v>
      </c>
      <c r="B9" s="43" t="s">
        <v>199</v>
      </c>
      <c r="C9" s="43" t="s">
        <v>124</v>
      </c>
      <c r="D9" s="43" t="s">
        <v>89</v>
      </c>
      <c r="E9" s="46" t="s">
        <v>131</v>
      </c>
      <c r="F9" s="47" t="s">
        <v>471</v>
      </c>
      <c r="G9" s="44"/>
      <c r="H9" s="44"/>
      <c r="I9" s="45"/>
      <c r="J9" s="42">
        <f>IF(E9="","",LEFT(E9,FIND("/",E9)-1)*1)</f>
        <v>8</v>
      </c>
      <c r="K9" s="42">
        <f>IF(C9="","",IF(ISERROR(VLOOKUP(C9,tblAudience,2,FALSE)),AudUnknown,VLOOKUP(C9,tblAudience,2,FALSE)))</f>
        <v>2</v>
      </c>
    </row>
    <row r="10" spans="1:11" ht="78.75" x14ac:dyDescent="0.25">
      <c r="A10" s="43" t="s">
        <v>117</v>
      </c>
      <c r="B10" s="43" t="s">
        <v>118</v>
      </c>
      <c r="C10" s="43" t="s">
        <v>124</v>
      </c>
      <c r="D10" s="43" t="s">
        <v>89</v>
      </c>
      <c r="E10" s="46" t="s">
        <v>131</v>
      </c>
      <c r="F10" s="47" t="s">
        <v>311</v>
      </c>
      <c r="G10" s="44">
        <v>2</v>
      </c>
      <c r="H10" s="44">
        <v>1992</v>
      </c>
      <c r="I10" s="45" t="s">
        <v>119</v>
      </c>
      <c r="J10" s="42">
        <f>IF(E10="","",LEFT(E10,FIND("/",E10)-1)*1)</f>
        <v>8</v>
      </c>
      <c r="K10" s="42">
        <f>IF(C10="","",IF(ISERROR(VLOOKUP(C10,tblAudience,2,FALSE)),AudUnknown,VLOOKUP(C10,tblAudience,2,FALSE)))</f>
        <v>2</v>
      </c>
    </row>
    <row r="11" spans="1:11" x14ac:dyDescent="0.25">
      <c r="A11" s="43" t="s">
        <v>187</v>
      </c>
      <c r="B11" s="43" t="s">
        <v>413</v>
      </c>
      <c r="C11" s="43" t="s">
        <v>124</v>
      </c>
      <c r="D11" s="43" t="s">
        <v>116</v>
      </c>
      <c r="E11" s="46" t="s">
        <v>131</v>
      </c>
      <c r="F11" s="47"/>
      <c r="G11" s="44"/>
      <c r="H11" s="44">
        <v>2001</v>
      </c>
      <c r="I11" s="45" t="s">
        <v>188</v>
      </c>
      <c r="J11" s="42">
        <f>IF(E11="","",LEFT(E11,FIND("/",E11)-1)*1)</f>
        <v>8</v>
      </c>
      <c r="K11" s="42">
        <f>IF(C11="","",IF(ISERROR(VLOOKUP(C11,tblAudience,2,FALSE)),AudUnknown,VLOOKUP(C11,tblAudience,2,FALSE)))</f>
        <v>2</v>
      </c>
    </row>
    <row r="12" spans="1:11" ht="63" x14ac:dyDescent="0.25">
      <c r="A12" s="43" t="s">
        <v>365</v>
      </c>
      <c r="B12" s="43" t="s">
        <v>366</v>
      </c>
      <c r="C12" s="43" t="s">
        <v>124</v>
      </c>
      <c r="D12" s="43" t="s">
        <v>90</v>
      </c>
      <c r="E12" s="46" t="s">
        <v>131</v>
      </c>
      <c r="F12" s="48" t="s">
        <v>475</v>
      </c>
      <c r="G12" s="44">
        <v>2</v>
      </c>
      <c r="H12" s="44">
        <v>2009</v>
      </c>
      <c r="I12" s="43"/>
      <c r="J12" s="42">
        <f>IF(E12="","",LEFT(E12,FIND("/",E12)-1)*1)</f>
        <v>8</v>
      </c>
      <c r="K12" s="42">
        <f>IF(C12="","",IF(ISERROR(VLOOKUP(C12,tblAudience,2,FALSE)),AudUnknown,VLOOKUP(C12,tblAudience,2,FALSE)))</f>
        <v>2</v>
      </c>
    </row>
    <row r="13" spans="1:11" ht="47.25" x14ac:dyDescent="0.25">
      <c r="A13" s="43" t="s">
        <v>388</v>
      </c>
      <c r="B13" s="43" t="s">
        <v>389</v>
      </c>
      <c r="C13" s="43" t="s">
        <v>124</v>
      </c>
      <c r="D13" s="43" t="s">
        <v>95</v>
      </c>
      <c r="E13" s="46" t="s">
        <v>63</v>
      </c>
      <c r="F13" s="47" t="s">
        <v>423</v>
      </c>
      <c r="G13" s="44"/>
      <c r="H13" s="44">
        <v>2002</v>
      </c>
      <c r="I13" s="45" t="s">
        <v>390</v>
      </c>
      <c r="J13" s="42">
        <f>IF(E13="","",LEFT(E13,FIND("/",E13)-1)*1)</f>
        <v>7</v>
      </c>
      <c r="K13" s="42">
        <f>IF(C13="","",IF(ISERROR(VLOOKUP(C13,tblAudience,2,FALSE)),AudUnknown,VLOOKUP(C13,tblAudience,2,FALSE)))</f>
        <v>2</v>
      </c>
    </row>
    <row r="14" spans="1:11" ht="31.5" x14ac:dyDescent="0.25">
      <c r="A14" s="43" t="s">
        <v>121</v>
      </c>
      <c r="B14" s="43" t="s">
        <v>122</v>
      </c>
      <c r="C14" s="43" t="s">
        <v>124</v>
      </c>
      <c r="D14" s="43" t="s">
        <v>89</v>
      </c>
      <c r="E14" s="46" t="s">
        <v>63</v>
      </c>
      <c r="F14" s="47" t="s">
        <v>136</v>
      </c>
      <c r="G14" s="44"/>
      <c r="H14" s="44">
        <v>1990</v>
      </c>
      <c r="I14" s="45" t="s">
        <v>123</v>
      </c>
      <c r="J14" s="42">
        <f>IF(E14="","",LEFT(E14,FIND("/",E14)-1)*1)</f>
        <v>7</v>
      </c>
      <c r="K14" s="42">
        <f>IF(C14="","",IF(ISERROR(VLOOKUP(C14,tblAudience,2,FALSE)),AudUnknown,VLOOKUP(C14,tblAudience,2,FALSE)))</f>
        <v>2</v>
      </c>
    </row>
    <row r="15" spans="1:11" ht="31.5" x14ac:dyDescent="0.25">
      <c r="A15" s="43" t="s">
        <v>300</v>
      </c>
      <c r="B15" s="43" t="s">
        <v>43</v>
      </c>
      <c r="C15" s="43" t="s">
        <v>124</v>
      </c>
      <c r="D15" s="43" t="s">
        <v>89</v>
      </c>
      <c r="E15" s="46" t="s">
        <v>63</v>
      </c>
      <c r="F15" s="47" t="s">
        <v>314</v>
      </c>
      <c r="G15" s="44"/>
      <c r="H15" s="44">
        <v>1987</v>
      </c>
      <c r="I15" s="45" t="s">
        <v>301</v>
      </c>
      <c r="J15" s="42">
        <f>IF(E15="","",LEFT(E15,FIND("/",E15)-1)*1)</f>
        <v>7</v>
      </c>
      <c r="K15" s="42">
        <f>IF(C15="","",IF(ISERROR(VLOOKUP(C15,tblAudience,2,FALSE)),AudUnknown,VLOOKUP(C15,tblAudience,2,FALSE)))</f>
        <v>2</v>
      </c>
    </row>
    <row r="16" spans="1:11" ht="31.5" x14ac:dyDescent="0.25">
      <c r="A16" s="43" t="s">
        <v>391</v>
      </c>
      <c r="B16" s="43" t="s">
        <v>392</v>
      </c>
      <c r="C16" s="43" t="s">
        <v>124</v>
      </c>
      <c r="D16" s="43" t="s">
        <v>88</v>
      </c>
      <c r="E16" s="46" t="s">
        <v>63</v>
      </c>
      <c r="F16" s="47" t="s">
        <v>424</v>
      </c>
      <c r="G16" s="44"/>
      <c r="H16" s="44"/>
      <c r="I16" s="45"/>
      <c r="J16" s="42">
        <f>IF(E16="","",LEFT(E16,FIND("/",E16)-1)*1)</f>
        <v>7</v>
      </c>
      <c r="K16" s="42">
        <f>IF(C16="","",IF(ISERROR(VLOOKUP(C16,tblAudience,2,FALSE)),AudUnknown,VLOOKUP(C16,tblAudience,2,FALSE)))</f>
        <v>2</v>
      </c>
    </row>
    <row r="17" spans="1:11" ht="47.25" x14ac:dyDescent="0.25">
      <c r="A17" s="43" t="s">
        <v>150</v>
      </c>
      <c r="B17" s="43" t="s">
        <v>151</v>
      </c>
      <c r="C17" s="43" t="s">
        <v>64</v>
      </c>
      <c r="D17" s="43" t="s">
        <v>89</v>
      </c>
      <c r="E17" s="46" t="s">
        <v>129</v>
      </c>
      <c r="F17" s="47" t="s">
        <v>179</v>
      </c>
      <c r="G17" s="44"/>
      <c r="H17" s="44"/>
      <c r="I17" s="45" t="s">
        <v>152</v>
      </c>
      <c r="J17" s="42">
        <f>IF(E17="","",LEFT(E17,FIND("/",E17)-1)*1)</f>
        <v>10</v>
      </c>
      <c r="K17" s="42">
        <f>IF(C17="","",IF(ISERROR(VLOOKUP(C17,tblAudience,2,FALSE)),AudUnknown,VLOOKUP(C17,tblAudience,2,FALSE)))</f>
        <v>3</v>
      </c>
    </row>
    <row r="18" spans="1:11" ht="31.5" x14ac:dyDescent="0.25">
      <c r="A18" s="43" t="s">
        <v>155</v>
      </c>
      <c r="B18" s="43" t="s">
        <v>156</v>
      </c>
      <c r="C18" s="43" t="s">
        <v>64</v>
      </c>
      <c r="D18" s="43" t="s">
        <v>89</v>
      </c>
      <c r="E18" s="46" t="s">
        <v>68</v>
      </c>
      <c r="F18" s="47" t="s">
        <v>330</v>
      </c>
      <c r="G18" s="44"/>
      <c r="H18" s="44">
        <v>1965</v>
      </c>
      <c r="I18" s="45" t="s">
        <v>157</v>
      </c>
      <c r="J18" s="42">
        <f>IF(E18="","",LEFT(E18,FIND("/",E18)-1)*1)</f>
        <v>9</v>
      </c>
      <c r="K18" s="42">
        <f>IF(C18="","",IF(ISERROR(VLOOKUP(C18,tblAudience,2,FALSE)),AudUnknown,VLOOKUP(C18,tblAudience,2,FALSE)))</f>
        <v>3</v>
      </c>
    </row>
    <row r="19" spans="1:11" ht="94.5" x14ac:dyDescent="0.25">
      <c r="A19" s="43" t="s">
        <v>482</v>
      </c>
      <c r="B19" s="43" t="s">
        <v>481</v>
      </c>
      <c r="C19" s="43" t="s">
        <v>64</v>
      </c>
      <c r="D19" s="43" t="s">
        <v>116</v>
      </c>
      <c r="E19" s="46" t="s">
        <v>68</v>
      </c>
      <c r="F19" s="47" t="s">
        <v>480</v>
      </c>
      <c r="G19" s="44"/>
      <c r="H19" s="44">
        <v>2012</v>
      </c>
      <c r="I19" s="45"/>
      <c r="J19" s="42">
        <f>IF(E19="","",LEFT(E19,FIND("/",E19)-1)*1)</f>
        <v>9</v>
      </c>
      <c r="K19" s="42">
        <f>IF(C19="","",IF(ISERROR(VLOOKUP(C19,tblAudience,2,FALSE)),AudUnknown,VLOOKUP(C19,tblAudience,2,FALSE)))</f>
        <v>3</v>
      </c>
    </row>
    <row r="20" spans="1:11" ht="47.25" x14ac:dyDescent="0.25">
      <c r="A20" s="51" t="s">
        <v>369</v>
      </c>
      <c r="B20" s="51" t="s">
        <v>110</v>
      </c>
      <c r="C20" s="43" t="s">
        <v>64</v>
      </c>
      <c r="D20" s="43"/>
      <c r="E20" s="46" t="s">
        <v>68</v>
      </c>
      <c r="F20" s="47" t="s">
        <v>457</v>
      </c>
      <c r="G20" s="50"/>
      <c r="H20" s="50">
        <v>2002</v>
      </c>
      <c r="I20" s="51"/>
      <c r="J20" s="42">
        <f>IF(E20="","",LEFT(E20,FIND("/",E20)-1)*1)</f>
        <v>9</v>
      </c>
      <c r="K20" s="42">
        <f>IF(C20="","",IF(ISERROR(VLOOKUP(C20,tblAudience,2,FALSE)),AudUnknown,VLOOKUP(C20,tblAudience,2,FALSE)))</f>
        <v>3</v>
      </c>
    </row>
    <row r="21" spans="1:11" ht="78.75" x14ac:dyDescent="0.25">
      <c r="A21" s="52" t="s">
        <v>275</v>
      </c>
      <c r="B21" s="43" t="s">
        <v>274</v>
      </c>
      <c r="C21" s="43" t="s">
        <v>132</v>
      </c>
      <c r="D21" s="43" t="s">
        <v>89</v>
      </c>
      <c r="E21" s="46" t="s">
        <v>131</v>
      </c>
      <c r="F21" s="53" t="s">
        <v>276</v>
      </c>
      <c r="G21" s="44"/>
      <c r="H21" s="44"/>
      <c r="I21" s="45" t="s">
        <v>273</v>
      </c>
      <c r="J21" s="42">
        <f>IF(E21="","",LEFT(E21,FIND("/",E21)-1)*1)</f>
        <v>8</v>
      </c>
      <c r="K21" s="42">
        <f>IF(C21="","",IF(ISERROR(VLOOKUP(C21,tblAudience,2,FALSE)),AudUnknown,VLOOKUP(C21,tblAudience,2,FALSE)))</f>
        <v>3</v>
      </c>
    </row>
    <row r="22" spans="1:11" ht="63" x14ac:dyDescent="0.25">
      <c r="A22" s="43" t="s">
        <v>522</v>
      </c>
      <c r="B22" s="43" t="s">
        <v>523</v>
      </c>
      <c r="C22" s="43" t="s">
        <v>64</v>
      </c>
      <c r="D22" s="43" t="s">
        <v>235</v>
      </c>
      <c r="E22" s="46" t="s">
        <v>131</v>
      </c>
      <c r="F22" s="47" t="s">
        <v>524</v>
      </c>
      <c r="G22" s="44"/>
      <c r="H22" s="44">
        <v>2003</v>
      </c>
      <c r="I22" s="45" t="s">
        <v>525</v>
      </c>
      <c r="J22" s="42">
        <f>IF(E22="","",LEFT(E22,FIND("/",E22)-1)*1)</f>
        <v>8</v>
      </c>
      <c r="K22" s="42">
        <f>IF(C22="","",IF(ISERROR(VLOOKUP(C22,tblAudience,2,FALSE)),AudUnknown,VLOOKUP(C22,tblAudience,2,FALSE)))</f>
        <v>3</v>
      </c>
    </row>
    <row r="23" spans="1:11" ht="94.5" x14ac:dyDescent="0.25">
      <c r="A23" s="43" t="s">
        <v>412</v>
      </c>
      <c r="B23" s="43" t="s">
        <v>413</v>
      </c>
      <c r="C23" s="43" t="s">
        <v>64</v>
      </c>
      <c r="D23" s="43" t="s">
        <v>116</v>
      </c>
      <c r="E23" s="46" t="s">
        <v>131</v>
      </c>
      <c r="F23" s="47" t="s">
        <v>432</v>
      </c>
      <c r="G23" s="44"/>
      <c r="H23" s="44"/>
      <c r="I23" s="45" t="s">
        <v>188</v>
      </c>
      <c r="J23" s="42">
        <f>IF(E23="","",LEFT(E23,FIND("/",E23)-1)*1)</f>
        <v>8</v>
      </c>
      <c r="K23" s="42">
        <f>IF(C23="","",IF(ISERROR(VLOOKUP(C23,tblAudience,2,FALSE)),AudUnknown,VLOOKUP(C23,tblAudience,2,FALSE)))</f>
        <v>3</v>
      </c>
    </row>
    <row r="24" spans="1:11" x14ac:dyDescent="0.25">
      <c r="A24" s="43" t="s">
        <v>143</v>
      </c>
      <c r="B24" s="43" t="s">
        <v>144</v>
      </c>
      <c r="C24" s="43" t="s">
        <v>64</v>
      </c>
      <c r="D24" s="43" t="s">
        <v>116</v>
      </c>
      <c r="E24" s="46" t="s">
        <v>131</v>
      </c>
      <c r="F24" s="47" t="s">
        <v>177</v>
      </c>
      <c r="G24" s="44"/>
      <c r="H24" s="44">
        <v>1946</v>
      </c>
      <c r="I24" s="45" t="s">
        <v>145</v>
      </c>
      <c r="J24" s="42">
        <f>IF(E24="","",LEFT(E24,FIND("/",E24)-1)*1)</f>
        <v>8</v>
      </c>
      <c r="K24" s="42">
        <f>IF(C24="","",IF(ISERROR(VLOOKUP(C24,tblAudience,2,FALSE)),AudUnknown,VLOOKUP(C24,tblAudience,2,FALSE)))</f>
        <v>3</v>
      </c>
    </row>
    <row r="25" spans="1:11" ht="78.75" x14ac:dyDescent="0.25">
      <c r="A25" s="43" t="s">
        <v>483</v>
      </c>
      <c r="B25" s="43" t="s">
        <v>481</v>
      </c>
      <c r="C25" s="43" t="s">
        <v>64</v>
      </c>
      <c r="D25" s="43" t="s">
        <v>116</v>
      </c>
      <c r="E25" s="46" t="s">
        <v>131</v>
      </c>
      <c r="F25" s="47" t="s">
        <v>484</v>
      </c>
      <c r="G25" s="44"/>
      <c r="H25" s="44"/>
      <c r="I25" s="45"/>
      <c r="J25" s="42">
        <f>IF(E25="","",LEFT(E25,FIND("/",E25)-1)*1)</f>
        <v>8</v>
      </c>
      <c r="K25" s="42">
        <f>IF(C25="","",IF(ISERROR(VLOOKUP(C25,tblAudience,2,FALSE)),AudUnknown,VLOOKUP(C25,tblAudience,2,FALSE)))</f>
        <v>3</v>
      </c>
    </row>
    <row r="26" spans="1:11" ht="110.25" x14ac:dyDescent="0.25">
      <c r="A26" s="43" t="s">
        <v>304</v>
      </c>
      <c r="B26" s="43" t="s">
        <v>242</v>
      </c>
      <c r="C26" s="43" t="s">
        <v>64</v>
      </c>
      <c r="D26" s="43" t="s">
        <v>180</v>
      </c>
      <c r="E26" s="46" t="s">
        <v>131</v>
      </c>
      <c r="F26" s="47" t="s">
        <v>441</v>
      </c>
      <c r="G26" s="44"/>
      <c r="H26" s="44">
        <v>1974</v>
      </c>
      <c r="I26" s="45" t="s">
        <v>305</v>
      </c>
      <c r="J26" s="42">
        <f>IF(E26="","",LEFT(E26,FIND("/",E26)-1)*1)</f>
        <v>8</v>
      </c>
      <c r="K26" s="42">
        <f>IF(C26="","",IF(ISERROR(VLOOKUP(C26,tblAudience,2,FALSE)),AudUnknown,VLOOKUP(C26,tblAudience,2,FALSE)))</f>
        <v>3</v>
      </c>
    </row>
    <row r="27" spans="1:11" ht="63" x14ac:dyDescent="0.25">
      <c r="A27" s="43" t="s">
        <v>308</v>
      </c>
      <c r="B27" s="43" t="s">
        <v>55</v>
      </c>
      <c r="C27" s="43" t="s">
        <v>132</v>
      </c>
      <c r="D27" s="43" t="s">
        <v>90</v>
      </c>
      <c r="E27" s="46" t="s">
        <v>131</v>
      </c>
      <c r="F27" s="47" t="s">
        <v>327</v>
      </c>
      <c r="G27" s="44"/>
      <c r="H27" s="44">
        <v>2007</v>
      </c>
      <c r="I27" s="45" t="s">
        <v>309</v>
      </c>
      <c r="J27" s="42">
        <f>IF(E27="","",LEFT(E27,FIND("/",E27)-1)*1)</f>
        <v>8</v>
      </c>
      <c r="K27" s="42">
        <f>IF(C27="","",IF(ISERROR(VLOOKUP(C27,tblAudience,2,FALSE)),AudUnknown,VLOOKUP(C27,tblAudience,2,FALSE)))</f>
        <v>3</v>
      </c>
    </row>
    <row r="28" spans="1:11" ht="47.25" x14ac:dyDescent="0.25">
      <c r="A28" s="43" t="s">
        <v>398</v>
      </c>
      <c r="B28" s="43" t="s">
        <v>399</v>
      </c>
      <c r="C28" s="43" t="s">
        <v>132</v>
      </c>
      <c r="D28" s="43" t="s">
        <v>90</v>
      </c>
      <c r="E28" s="46" t="s">
        <v>131</v>
      </c>
      <c r="F28" s="47" t="s">
        <v>426</v>
      </c>
      <c r="G28" s="44"/>
      <c r="H28" s="44">
        <v>1980</v>
      </c>
      <c r="I28" s="45">
        <v>1980</v>
      </c>
      <c r="J28" s="42">
        <f>IF(E28="","",LEFT(E28,FIND("/",E28)-1)*1)</f>
        <v>8</v>
      </c>
      <c r="K28" s="42">
        <f>IF(C28="","",IF(ISERROR(VLOOKUP(C28,tblAudience,2,FALSE)),AudUnknown,VLOOKUP(C28,tblAudience,2,FALSE)))</f>
        <v>3</v>
      </c>
    </row>
    <row r="29" spans="1:11" ht="31.5" x14ac:dyDescent="0.25">
      <c r="A29" s="43" t="s">
        <v>302</v>
      </c>
      <c r="B29" s="43" t="s">
        <v>43</v>
      </c>
      <c r="C29" s="43" t="s">
        <v>64</v>
      </c>
      <c r="D29" s="43" t="s">
        <v>88</v>
      </c>
      <c r="E29" s="46" t="s">
        <v>63</v>
      </c>
      <c r="F29" s="47" t="s">
        <v>315</v>
      </c>
      <c r="G29" s="44"/>
      <c r="H29" s="44">
        <v>1990</v>
      </c>
      <c r="I29" s="45" t="s">
        <v>303</v>
      </c>
      <c r="J29" s="42">
        <f>IF(E29="","",LEFT(E29,FIND("/",E29)-1)*1)</f>
        <v>7</v>
      </c>
      <c r="K29" s="42">
        <f>IF(C29="","",IF(ISERROR(VLOOKUP(C29,tblAudience,2,FALSE)),AudUnknown,VLOOKUP(C29,tblAudience,2,FALSE)))</f>
        <v>3</v>
      </c>
    </row>
    <row r="30" spans="1:11" ht="47.25" x14ac:dyDescent="0.25">
      <c r="A30" s="43" t="s">
        <v>125</v>
      </c>
      <c r="B30" s="43" t="s">
        <v>126</v>
      </c>
      <c r="C30" s="43" t="s">
        <v>64</v>
      </c>
      <c r="D30" s="43" t="s">
        <v>116</v>
      </c>
      <c r="E30" s="46" t="s">
        <v>63</v>
      </c>
      <c r="F30" s="47" t="s">
        <v>440</v>
      </c>
      <c r="G30" s="44"/>
      <c r="H30" s="44">
        <v>2009</v>
      </c>
      <c r="I30" s="45" t="s">
        <v>127</v>
      </c>
      <c r="J30" s="42">
        <f>IF(E30="","",LEFT(E30,FIND("/",E30)-1)*1)</f>
        <v>7</v>
      </c>
      <c r="K30" s="42">
        <f>IF(C30="","",IF(ISERROR(VLOOKUP(C30,tblAudience,2,FALSE)),AudUnknown,VLOOKUP(C30,tblAudience,2,FALSE)))</f>
        <v>3</v>
      </c>
    </row>
    <row r="31" spans="1:11" x14ac:dyDescent="0.25">
      <c r="A31" s="43" t="s">
        <v>49</v>
      </c>
      <c r="B31" s="43" t="s">
        <v>48</v>
      </c>
      <c r="C31" s="43" t="s">
        <v>64</v>
      </c>
      <c r="D31" s="43" t="s">
        <v>90</v>
      </c>
      <c r="E31" s="49" t="s">
        <v>63</v>
      </c>
      <c r="F31" s="47" t="s">
        <v>91</v>
      </c>
      <c r="G31" s="44"/>
      <c r="H31" s="44">
        <v>1966</v>
      </c>
      <c r="I31" s="45">
        <v>1986</v>
      </c>
      <c r="J31" s="42">
        <f>IF(E31="","",LEFT(E31,FIND("/",E31)-1)*1)</f>
        <v>7</v>
      </c>
      <c r="K31" s="42">
        <f>IF(C31="","",IF(ISERROR(VLOOKUP(C31,tblAudience,2,FALSE)),AudUnknown,VLOOKUP(C31,tblAudience,2,FALSE)))</f>
        <v>3</v>
      </c>
    </row>
    <row r="32" spans="1:11" ht="157.5" x14ac:dyDescent="0.25">
      <c r="A32" s="43" t="s">
        <v>393</v>
      </c>
      <c r="B32" s="43" t="s">
        <v>201</v>
      </c>
      <c r="C32" s="43" t="s">
        <v>64</v>
      </c>
      <c r="D32" s="43" t="s">
        <v>235</v>
      </c>
      <c r="E32" s="46" t="s">
        <v>65</v>
      </c>
      <c r="F32" s="47" t="s">
        <v>445</v>
      </c>
      <c r="G32" s="44"/>
      <c r="H32" s="44"/>
      <c r="I32" s="45" t="s">
        <v>394</v>
      </c>
      <c r="J32" s="42">
        <f>IF(E32="","",LEFT(E32,FIND("/",E32)-1)*1)</f>
        <v>6</v>
      </c>
      <c r="K32" s="42">
        <f>IF(C32="","",IF(ISERROR(VLOOKUP(C32,tblAudience,2,FALSE)),AudUnknown,VLOOKUP(C32,tblAudience,2,FALSE)))</f>
        <v>3</v>
      </c>
    </row>
    <row r="33" spans="1:11" ht="31.5" x14ac:dyDescent="0.25">
      <c r="A33" s="51" t="s">
        <v>377</v>
      </c>
      <c r="B33" s="51" t="s">
        <v>378</v>
      </c>
      <c r="C33" s="43" t="s">
        <v>132</v>
      </c>
      <c r="D33" s="43" t="s">
        <v>244</v>
      </c>
      <c r="E33" s="46" t="s">
        <v>65</v>
      </c>
      <c r="F33" s="47" t="s">
        <v>417</v>
      </c>
      <c r="G33" s="50"/>
      <c r="H33" s="50">
        <v>2000</v>
      </c>
      <c r="I33" s="51"/>
      <c r="J33" s="42">
        <f>IF(E33="","",LEFT(E33,FIND("/",E33)-1)*1)</f>
        <v>6</v>
      </c>
      <c r="K33" s="42">
        <f>IF(C33="","",IF(ISERROR(VLOOKUP(C33,tblAudience,2,FALSE)),AudUnknown,VLOOKUP(C33,tblAudience,2,FALSE)))</f>
        <v>3</v>
      </c>
    </row>
    <row r="34" spans="1:11" ht="63" x14ac:dyDescent="0.25">
      <c r="A34" s="43" t="s">
        <v>146</v>
      </c>
      <c r="B34" s="43" t="s">
        <v>110</v>
      </c>
      <c r="C34" s="43" t="s">
        <v>64</v>
      </c>
      <c r="D34" s="43" t="s">
        <v>89</v>
      </c>
      <c r="E34" s="46" t="s">
        <v>71</v>
      </c>
      <c r="F34" s="48" t="s">
        <v>462</v>
      </c>
      <c r="G34" s="44"/>
      <c r="H34" s="44">
        <v>2006</v>
      </c>
      <c r="I34" s="43" t="s">
        <v>463</v>
      </c>
      <c r="J34" s="42">
        <f>IF(E34="","",LEFT(E34,FIND("/",E34)-1)*1)</f>
        <v>5</v>
      </c>
      <c r="K34" s="42">
        <f>IF(C34="","",IF(ISERROR(VLOOKUP(C34,tblAudience,2,FALSE)),AudUnknown,VLOOKUP(C34,tblAudience,2,FALSE)))</f>
        <v>3</v>
      </c>
    </row>
    <row r="35" spans="1:11" ht="63" x14ac:dyDescent="0.25">
      <c r="A35" s="52" t="s">
        <v>287</v>
      </c>
      <c r="B35" s="43" t="s">
        <v>173</v>
      </c>
      <c r="C35" s="43" t="s">
        <v>64</v>
      </c>
      <c r="D35" s="43" t="s">
        <v>89</v>
      </c>
      <c r="E35" s="46" t="s">
        <v>71</v>
      </c>
      <c r="F35" s="53" t="s">
        <v>288</v>
      </c>
      <c r="G35" s="44"/>
      <c r="H35" s="44">
        <v>1961</v>
      </c>
      <c r="I35" s="45" t="s">
        <v>286</v>
      </c>
      <c r="J35" s="42">
        <f>IF(E35="","",LEFT(E35,FIND("/",E35)-1)*1)</f>
        <v>5</v>
      </c>
      <c r="K35" s="42">
        <f>IF(C35="","",IF(ISERROR(VLOOKUP(C35,tblAudience,2,FALSE)),AudUnknown,VLOOKUP(C35,tblAudience,2,FALSE)))</f>
        <v>3</v>
      </c>
    </row>
    <row r="36" spans="1:11" ht="31.5" x14ac:dyDescent="0.25">
      <c r="A36" s="43" t="s">
        <v>102</v>
      </c>
      <c r="B36" s="43" t="s">
        <v>101</v>
      </c>
      <c r="C36" s="43" t="s">
        <v>128</v>
      </c>
      <c r="D36" s="43" t="s">
        <v>88</v>
      </c>
      <c r="E36" s="46" t="s">
        <v>129</v>
      </c>
      <c r="F36" s="47" t="s">
        <v>310</v>
      </c>
      <c r="G36" s="44"/>
      <c r="H36" s="44">
        <v>1981</v>
      </c>
      <c r="I36" s="45" t="s">
        <v>104</v>
      </c>
      <c r="J36" s="42">
        <f>IF(E36="","",LEFT(E36,FIND("/",E36)-1)*1)</f>
        <v>10</v>
      </c>
      <c r="K36" s="42">
        <f>IF(C36="","",IF(ISERROR(VLOOKUP(C36,tblAudience,2,FALSE)),AudUnknown,VLOOKUP(C36,tblAudience,2,FALSE)))</f>
        <v>4</v>
      </c>
    </row>
    <row r="37" spans="1:11" ht="94.5" x14ac:dyDescent="0.25">
      <c r="A37" s="43" t="s">
        <v>403</v>
      </c>
      <c r="B37" s="43" t="s">
        <v>169</v>
      </c>
      <c r="C37" s="43" t="s">
        <v>128</v>
      </c>
      <c r="D37" s="43" t="s">
        <v>116</v>
      </c>
      <c r="E37" s="46" t="s">
        <v>129</v>
      </c>
      <c r="F37" s="47" t="s">
        <v>428</v>
      </c>
      <c r="G37" s="44"/>
      <c r="H37" s="44"/>
      <c r="I37" s="45" t="s">
        <v>404</v>
      </c>
      <c r="J37" s="42">
        <f>IF(E37="","",LEFT(E37,FIND("/",E37)-1)*1)</f>
        <v>10</v>
      </c>
      <c r="K37" s="42">
        <f>IF(C37="","",IF(ISERROR(VLOOKUP(C37,tblAudience,2,FALSE)),AudUnknown,VLOOKUP(C37,tblAudience,2,FALSE)))</f>
        <v>4</v>
      </c>
    </row>
    <row r="38" spans="1:11" x14ac:dyDescent="0.25">
      <c r="A38" s="43" t="s">
        <v>352</v>
      </c>
      <c r="B38" s="43" t="s">
        <v>140</v>
      </c>
      <c r="C38" s="43" t="s">
        <v>128</v>
      </c>
      <c r="D38" s="43" t="s">
        <v>116</v>
      </c>
      <c r="E38" s="46" t="s">
        <v>68</v>
      </c>
      <c r="F38" s="47" t="s">
        <v>361</v>
      </c>
      <c r="G38" s="44"/>
      <c r="H38" s="44">
        <v>2004</v>
      </c>
      <c r="I38" s="45" t="s">
        <v>353</v>
      </c>
      <c r="J38" s="42">
        <f>IF(E38="","",LEFT(E38,FIND("/",E38)-1)*1)</f>
        <v>9</v>
      </c>
      <c r="K38" s="42">
        <f>IF(C38="","",IF(ISERROR(VLOOKUP(C38,tblAudience,2,FALSE)),AudUnknown,VLOOKUP(C38,tblAudience,2,FALSE)))</f>
        <v>4</v>
      </c>
    </row>
    <row r="39" spans="1:11" ht="78.75" x14ac:dyDescent="0.25">
      <c r="A39" s="43" t="s">
        <v>433</v>
      </c>
      <c r="B39" s="43" t="s">
        <v>320</v>
      </c>
      <c r="C39" s="43" t="s">
        <v>128</v>
      </c>
      <c r="D39" s="43" t="s">
        <v>116</v>
      </c>
      <c r="E39" s="46" t="s">
        <v>68</v>
      </c>
      <c r="F39" s="47" t="s">
        <v>486</v>
      </c>
      <c r="G39" s="44"/>
      <c r="H39" s="44"/>
      <c r="I39" s="45"/>
      <c r="J39" s="42">
        <f>IF(E39="","",LEFT(E39,FIND("/",E39)-1)*1)</f>
        <v>9</v>
      </c>
      <c r="K39" s="42">
        <f>IF(C39="","",IF(ISERROR(VLOOKUP(C39,tblAudience,2,FALSE)),AudUnknown,VLOOKUP(C39,tblAudience,2,FALSE)))</f>
        <v>4</v>
      </c>
    </row>
    <row r="40" spans="1:11" ht="33" customHeight="1" x14ac:dyDescent="0.25">
      <c r="A40" s="43" t="s">
        <v>383</v>
      </c>
      <c r="B40" s="43" t="s">
        <v>384</v>
      </c>
      <c r="C40" s="43" t="s">
        <v>128</v>
      </c>
      <c r="D40" s="43" t="s">
        <v>244</v>
      </c>
      <c r="E40" s="46" t="s">
        <v>68</v>
      </c>
      <c r="F40" s="48" t="s">
        <v>460</v>
      </c>
      <c r="G40" s="44"/>
      <c r="H40" s="44">
        <v>1973</v>
      </c>
      <c r="I40" s="43"/>
      <c r="J40" s="42">
        <f>IF(E40="","",LEFT(E40,FIND("/",E40)-1)*1)</f>
        <v>9</v>
      </c>
      <c r="K40" s="42">
        <f>IF(C40="","",IF(ISERROR(VLOOKUP(C40,tblAudience,2,FALSE)),AudUnknown,VLOOKUP(C40,tblAudience,2,FALSE)))</f>
        <v>4</v>
      </c>
    </row>
    <row r="41" spans="1:11" ht="78.75" x14ac:dyDescent="0.25">
      <c r="A41" s="43" t="s">
        <v>400</v>
      </c>
      <c r="B41" s="43" t="s">
        <v>401</v>
      </c>
      <c r="C41" s="43" t="s">
        <v>128</v>
      </c>
      <c r="D41" s="43" t="s">
        <v>402</v>
      </c>
      <c r="E41" s="46" t="s">
        <v>68</v>
      </c>
      <c r="F41" s="47" t="s">
        <v>427</v>
      </c>
      <c r="G41" s="44"/>
      <c r="H41" s="44"/>
      <c r="I41" s="45" t="s">
        <v>54</v>
      </c>
      <c r="J41" s="42">
        <f>IF(E41="","",LEFT(E41,FIND("/",E41)-1)*1)</f>
        <v>9</v>
      </c>
      <c r="K41" s="42">
        <f>IF(C41="","",IF(ISERROR(VLOOKUP(C41,tblAudience,2,FALSE)),AudUnknown,VLOOKUP(C41,tblAudience,2,FALSE)))</f>
        <v>4</v>
      </c>
    </row>
    <row r="42" spans="1:11" ht="78.75" x14ac:dyDescent="0.25">
      <c r="A42" s="43" t="s">
        <v>206</v>
      </c>
      <c r="B42" s="43" t="s">
        <v>207</v>
      </c>
      <c r="C42" s="43" t="s">
        <v>128</v>
      </c>
      <c r="D42" s="43" t="s">
        <v>90</v>
      </c>
      <c r="E42" s="46" t="s">
        <v>68</v>
      </c>
      <c r="F42" s="47" t="s">
        <v>331</v>
      </c>
      <c r="G42" s="44"/>
      <c r="H42" s="44">
        <v>2012</v>
      </c>
      <c r="I42" s="45"/>
      <c r="J42" s="42">
        <f>IF(E42="","",LEFT(E42,FIND("/",E42)-1)*1)</f>
        <v>9</v>
      </c>
      <c r="K42" s="42">
        <f>IF(C42="","",IF(ISERROR(VLOOKUP(C42,tblAudience,2,FALSE)),AudUnknown,VLOOKUP(C42,tblAudience,2,FALSE)))</f>
        <v>4</v>
      </c>
    </row>
    <row r="43" spans="1:11" x14ac:dyDescent="0.25">
      <c r="A43" s="43" t="s">
        <v>108</v>
      </c>
      <c r="B43" s="43" t="s">
        <v>109</v>
      </c>
      <c r="C43" s="43" t="s">
        <v>128</v>
      </c>
      <c r="D43" s="43" t="s">
        <v>90</v>
      </c>
      <c r="E43" s="46" t="s">
        <v>68</v>
      </c>
      <c r="F43" s="47" t="s">
        <v>133</v>
      </c>
      <c r="G43" s="44"/>
      <c r="H43" s="44"/>
      <c r="I43" s="45"/>
      <c r="J43" s="42">
        <f>IF(E43="","",LEFT(E43,FIND("/",E43)-1)*1)</f>
        <v>9</v>
      </c>
      <c r="K43" s="42">
        <f>IF(C43="","",IF(ISERROR(VLOOKUP(C43,tblAudience,2,FALSE)),AudUnknown,VLOOKUP(C43,tblAudience,2,FALSE)))</f>
        <v>4</v>
      </c>
    </row>
    <row r="44" spans="1:11" ht="47.25" x14ac:dyDescent="0.25">
      <c r="A44" s="43" t="s">
        <v>347</v>
      </c>
      <c r="B44" s="43" t="s">
        <v>348</v>
      </c>
      <c r="C44" s="43" t="s">
        <v>128</v>
      </c>
      <c r="D44" s="43" t="s">
        <v>90</v>
      </c>
      <c r="E44" s="46" t="s">
        <v>68</v>
      </c>
      <c r="F44" s="47" t="s">
        <v>360</v>
      </c>
      <c r="G44" s="44"/>
      <c r="H44" s="44">
        <v>1985</v>
      </c>
      <c r="I44" s="45" t="s">
        <v>349</v>
      </c>
      <c r="J44" s="42">
        <f>IF(E44="","",LEFT(E44,FIND("/",E44)-1)*1)</f>
        <v>9</v>
      </c>
      <c r="K44" s="42">
        <f>IF(C44="","",IF(ISERROR(VLOOKUP(C44,tblAudience,2,FALSE)),AudUnknown,VLOOKUP(C44,tblAudience,2,FALSE)))</f>
        <v>4</v>
      </c>
    </row>
    <row r="45" spans="1:11" ht="47.25" x14ac:dyDescent="0.25">
      <c r="A45" s="43" t="s">
        <v>530</v>
      </c>
      <c r="B45" s="43" t="s">
        <v>140</v>
      </c>
      <c r="C45" s="43" t="s">
        <v>128</v>
      </c>
      <c r="D45" s="43" t="s">
        <v>89</v>
      </c>
      <c r="E45" s="46" t="s">
        <v>131</v>
      </c>
      <c r="F45" s="47" t="s">
        <v>531</v>
      </c>
      <c r="G45" s="44"/>
      <c r="H45" s="44">
        <v>2003</v>
      </c>
      <c r="I45" s="45" t="s">
        <v>532</v>
      </c>
      <c r="J45" s="42">
        <f>IF(E45="","",LEFT(E45,FIND("/",E45)-1)*1)</f>
        <v>8</v>
      </c>
      <c r="K45" s="42">
        <f>IF(C45="","",IF(ISERROR(VLOOKUP(C45,tblAudience,2,FALSE)),AudUnknown,VLOOKUP(C45,tblAudience,2,FALSE)))</f>
        <v>4</v>
      </c>
    </row>
    <row r="46" spans="1:11" x14ac:dyDescent="0.25">
      <c r="A46" s="43" t="s">
        <v>334</v>
      </c>
      <c r="B46" s="43" t="s">
        <v>43</v>
      </c>
      <c r="C46" s="43" t="s">
        <v>128</v>
      </c>
      <c r="D46" s="43" t="s">
        <v>89</v>
      </c>
      <c r="E46" s="46" t="s">
        <v>131</v>
      </c>
      <c r="F46" s="47" t="s">
        <v>354</v>
      </c>
      <c r="G46" s="44"/>
      <c r="H46" s="44">
        <v>1993</v>
      </c>
      <c r="I46" s="45" t="s">
        <v>335</v>
      </c>
      <c r="J46" s="42">
        <f>IF(E46="","",LEFT(E46,FIND("/",E46)-1)*1)</f>
        <v>8</v>
      </c>
      <c r="K46" s="42">
        <f>IF(C46="","",IF(ISERROR(VLOOKUP(C46,tblAudience,2,FALSE)),AudUnknown,VLOOKUP(C46,tblAudience,2,FALSE)))</f>
        <v>4</v>
      </c>
    </row>
    <row r="47" spans="1:11" ht="47.25" x14ac:dyDescent="0.25">
      <c r="A47" s="43" t="s">
        <v>343</v>
      </c>
      <c r="B47" s="43" t="s">
        <v>345</v>
      </c>
      <c r="C47" s="43" t="s">
        <v>128</v>
      </c>
      <c r="D47" s="43" t="s">
        <v>89</v>
      </c>
      <c r="E47" s="46" t="s">
        <v>131</v>
      </c>
      <c r="F47" s="47" t="s">
        <v>358</v>
      </c>
      <c r="G47" s="44">
        <v>2</v>
      </c>
      <c r="H47" s="44">
        <v>1997</v>
      </c>
      <c r="I47" s="45" t="s">
        <v>344</v>
      </c>
      <c r="J47" s="42">
        <f>IF(E47="","",LEFT(E47,FIND("/",E47)-1)*1)</f>
        <v>8</v>
      </c>
      <c r="K47" s="42">
        <f>IF(C47="","",IF(ISERROR(VLOOKUP(C47,tblAudience,2,FALSE)),AudUnknown,VLOOKUP(C47,tblAudience,2,FALSE)))</f>
        <v>4</v>
      </c>
    </row>
    <row r="48" spans="1:11" ht="31.5" x14ac:dyDescent="0.25">
      <c r="A48" s="43" t="s">
        <v>552</v>
      </c>
      <c r="B48" s="43" t="s">
        <v>366</v>
      </c>
      <c r="C48" s="43" t="s">
        <v>128</v>
      </c>
      <c r="D48" s="43" t="s">
        <v>89</v>
      </c>
      <c r="E48" s="46" t="s">
        <v>131</v>
      </c>
      <c r="F48" s="47" t="s">
        <v>553</v>
      </c>
      <c r="G48" s="44"/>
      <c r="H48" s="44">
        <v>1995</v>
      </c>
      <c r="I48" s="45" t="s">
        <v>540</v>
      </c>
      <c r="J48" s="42">
        <f>IF(E48="","",LEFT(E48,FIND("/",E48)-1)*1)</f>
        <v>8</v>
      </c>
      <c r="K48" s="42">
        <f>IF(C48="","",IF(ISERROR(VLOOKUP(C48,tblAudience,2,FALSE)),AudUnknown,VLOOKUP(C48,tblAudience,2,FALSE)))</f>
        <v>4</v>
      </c>
    </row>
    <row r="49" spans="1:11" ht="94.5" x14ac:dyDescent="0.25">
      <c r="A49" s="43" t="s">
        <v>319</v>
      </c>
      <c r="B49" s="43" t="s">
        <v>320</v>
      </c>
      <c r="C49" s="43" t="s">
        <v>128</v>
      </c>
      <c r="D49" s="43" t="s">
        <v>116</v>
      </c>
      <c r="E49" s="46" t="s">
        <v>63</v>
      </c>
      <c r="F49" s="47" t="s">
        <v>318</v>
      </c>
      <c r="G49" s="44"/>
      <c r="H49" s="44">
        <v>2005</v>
      </c>
      <c r="I49" s="45"/>
      <c r="J49" s="42">
        <f>IF(E49="","",LEFT(E49,FIND("/",E49)-1)*1)</f>
        <v>7</v>
      </c>
      <c r="K49" s="42">
        <f>IF(C49="","",IF(ISERROR(VLOOKUP(C49,tblAudience,2,FALSE)),AudUnknown,VLOOKUP(C49,tblAudience,2,FALSE)))</f>
        <v>4</v>
      </c>
    </row>
    <row r="50" spans="1:11" x14ac:dyDescent="0.25">
      <c r="A50" s="43" t="s">
        <v>105</v>
      </c>
      <c r="B50" s="43" t="s">
        <v>106</v>
      </c>
      <c r="C50" s="43" t="s">
        <v>128</v>
      </c>
      <c r="D50" s="43" t="s">
        <v>90</v>
      </c>
      <c r="E50" s="46" t="s">
        <v>65</v>
      </c>
      <c r="F50" s="47" t="s">
        <v>130</v>
      </c>
      <c r="G50" s="44"/>
      <c r="H50" s="44">
        <v>1954</v>
      </c>
      <c r="I50" s="45" t="s">
        <v>107</v>
      </c>
      <c r="J50" s="42">
        <f>IF(E50="","",LEFT(E50,FIND("/",E50)-1)*1)</f>
        <v>6</v>
      </c>
      <c r="K50" s="42">
        <f>IF(C50="","",IF(ISERROR(VLOOKUP(C50,tblAudience,2,FALSE)),AudUnknown,VLOOKUP(C50,tblAudience,2,FALSE)))</f>
        <v>4</v>
      </c>
    </row>
    <row r="51" spans="1:11" x14ac:dyDescent="0.25">
      <c r="A51" s="43" t="s">
        <v>80</v>
      </c>
      <c r="B51" s="43" t="s">
        <v>81</v>
      </c>
      <c r="C51" s="43" t="s">
        <v>60</v>
      </c>
      <c r="D51" s="43" t="s">
        <v>88</v>
      </c>
      <c r="E51" s="46" t="s">
        <v>68</v>
      </c>
      <c r="F51" s="47" t="s">
        <v>323</v>
      </c>
      <c r="G51" s="44"/>
      <c r="H51" s="44">
        <v>1976</v>
      </c>
      <c r="I51" s="45"/>
      <c r="J51" s="42">
        <f>IF(E51="","",LEFT(E51,FIND("/",E51)-1)*1)</f>
        <v>9</v>
      </c>
      <c r="K51" s="42">
        <f>IF(C51="","",IF(ISERROR(VLOOKUP(C51,tblAudience,2,FALSE)),AudUnknown,VLOOKUP(C51,tblAudience,2,FALSE)))</f>
        <v>5</v>
      </c>
    </row>
    <row r="52" spans="1:11" x14ac:dyDescent="0.25">
      <c r="A52" s="43" t="s">
        <v>168</v>
      </c>
      <c r="B52" s="43" t="s">
        <v>169</v>
      </c>
      <c r="C52" s="43" t="s">
        <v>60</v>
      </c>
      <c r="D52" s="43" t="s">
        <v>90</v>
      </c>
      <c r="E52" s="46" t="s">
        <v>68</v>
      </c>
      <c r="F52" s="47" t="s">
        <v>186</v>
      </c>
      <c r="G52" s="44">
        <v>2</v>
      </c>
      <c r="H52" s="44">
        <v>1976</v>
      </c>
      <c r="I52" s="45" t="s">
        <v>170</v>
      </c>
      <c r="J52" s="42">
        <f>IF(E52="","",LEFT(E52,FIND("/",E52)-1)*1)</f>
        <v>9</v>
      </c>
      <c r="K52" s="42">
        <f>IF(C52="","",IF(ISERROR(VLOOKUP(C52,tblAudience,2,FALSE)),AudUnknown,VLOOKUP(C52,tblAudience,2,FALSE)))</f>
        <v>5</v>
      </c>
    </row>
    <row r="53" spans="1:11" ht="47.25" x14ac:dyDescent="0.25">
      <c r="A53" s="43" t="s">
        <v>339</v>
      </c>
      <c r="B53" s="43" t="s">
        <v>140</v>
      </c>
      <c r="C53" s="43" t="s">
        <v>60</v>
      </c>
      <c r="D53" s="43" t="s">
        <v>90</v>
      </c>
      <c r="E53" s="46" t="s">
        <v>68</v>
      </c>
      <c r="F53" s="47" t="s">
        <v>357</v>
      </c>
      <c r="G53" s="44"/>
      <c r="H53" s="44">
        <v>1995</v>
      </c>
      <c r="I53" s="45" t="s">
        <v>340</v>
      </c>
      <c r="J53" s="42">
        <f>IF(E53="","",LEFT(E53,FIND("/",E53)-1)*1)</f>
        <v>9</v>
      </c>
      <c r="K53" s="42">
        <f>IF(C53="","",IF(ISERROR(VLOOKUP(C53,tblAudience,2,FALSE)),AudUnknown,VLOOKUP(C53,tblAudience,2,FALSE)))</f>
        <v>5</v>
      </c>
    </row>
    <row r="54" spans="1:11" ht="47.25" x14ac:dyDescent="0.25">
      <c r="A54" s="43" t="s">
        <v>202</v>
      </c>
      <c r="B54" s="43" t="s">
        <v>203</v>
      </c>
      <c r="C54" s="43" t="s">
        <v>60</v>
      </c>
      <c r="D54" s="43" t="s">
        <v>90</v>
      </c>
      <c r="E54" s="46" t="s">
        <v>68</v>
      </c>
      <c r="F54" s="47" t="s">
        <v>217</v>
      </c>
      <c r="G54" s="44">
        <v>1946</v>
      </c>
      <c r="H54" s="44">
        <v>1946</v>
      </c>
      <c r="I54" s="45"/>
      <c r="J54" s="42">
        <f>IF(E54="","",LEFT(E54,FIND("/",E54)-1)*1)</f>
        <v>9</v>
      </c>
      <c r="K54" s="42">
        <f>IF(C54="","",IF(ISERROR(VLOOKUP(C54,tblAudience,2,FALSE)),AudUnknown,VLOOKUP(C54,tblAudience,2,FALSE)))</f>
        <v>5</v>
      </c>
    </row>
    <row r="55" spans="1:11" x14ac:dyDescent="0.25">
      <c r="A55" s="43" t="s">
        <v>141</v>
      </c>
      <c r="B55" s="43" t="s">
        <v>140</v>
      </c>
      <c r="C55" s="43" t="s">
        <v>60</v>
      </c>
      <c r="D55" s="43" t="s">
        <v>89</v>
      </c>
      <c r="E55" s="46" t="s">
        <v>131</v>
      </c>
      <c r="F55" s="47" t="s">
        <v>176</v>
      </c>
      <c r="G55" s="44">
        <v>2</v>
      </c>
      <c r="H55" s="44">
        <v>1986</v>
      </c>
      <c r="I55" s="45" t="s">
        <v>142</v>
      </c>
      <c r="J55" s="42">
        <f>IF(E55="","",LEFT(E55,FIND("/",E55)-1)*1)</f>
        <v>8</v>
      </c>
      <c r="K55" s="42">
        <f>IF(C55="","",IF(ISERROR(VLOOKUP(C55,tblAudience,2,FALSE)),AudUnknown,VLOOKUP(C55,tblAudience,2,FALSE)))</f>
        <v>5</v>
      </c>
    </row>
    <row r="56" spans="1:11" ht="31.5" x14ac:dyDescent="0.25">
      <c r="A56" s="43" t="s">
        <v>171</v>
      </c>
      <c r="B56" s="43" t="s">
        <v>169</v>
      </c>
      <c r="C56" s="43" t="s">
        <v>60</v>
      </c>
      <c r="D56" s="43" t="s">
        <v>89</v>
      </c>
      <c r="E56" s="46" t="s">
        <v>131</v>
      </c>
      <c r="F56" s="47" t="s">
        <v>212</v>
      </c>
      <c r="G56" s="44"/>
      <c r="H56" s="44">
        <v>1979</v>
      </c>
      <c r="I56" s="45"/>
      <c r="J56" s="42">
        <f>IF(E56="","",LEFT(E56,FIND("/",E56)-1)*1)</f>
        <v>8</v>
      </c>
      <c r="K56" s="42">
        <f>IF(C56="","",IF(ISERROR(VLOOKUP(C56,tblAudience,2,FALSE)),AudUnknown,VLOOKUP(C56,tblAudience,2,FALSE)))</f>
        <v>5</v>
      </c>
    </row>
    <row r="57" spans="1:11" ht="78.75" x14ac:dyDescent="0.25">
      <c r="A57" s="43" t="s">
        <v>147</v>
      </c>
      <c r="B57" s="43" t="s">
        <v>148</v>
      </c>
      <c r="C57" s="43" t="s">
        <v>60</v>
      </c>
      <c r="D57" s="43" t="s">
        <v>88</v>
      </c>
      <c r="E57" s="46" t="s">
        <v>131</v>
      </c>
      <c r="F57" s="47" t="s">
        <v>178</v>
      </c>
      <c r="G57" s="44"/>
      <c r="H57" s="44">
        <v>1995</v>
      </c>
      <c r="I57" s="45" t="s">
        <v>149</v>
      </c>
      <c r="J57" s="42">
        <f>IF(E57="","",LEFT(E57,FIND("/",E57)-1)*1)</f>
        <v>8</v>
      </c>
      <c r="K57" s="42">
        <f>IF(C57="","",IF(ISERROR(VLOOKUP(C57,tblAudience,2,FALSE)),AudUnknown,VLOOKUP(C57,tblAudience,2,FALSE)))</f>
        <v>5</v>
      </c>
    </row>
    <row r="58" spans="1:11" ht="47.25" x14ac:dyDescent="0.25">
      <c r="A58" s="43" t="s">
        <v>163</v>
      </c>
      <c r="B58" s="43" t="s">
        <v>43</v>
      </c>
      <c r="C58" s="43" t="s">
        <v>60</v>
      </c>
      <c r="D58" s="43" t="s">
        <v>88</v>
      </c>
      <c r="E58" s="46" t="s">
        <v>131</v>
      </c>
      <c r="F58" s="47" t="s">
        <v>184</v>
      </c>
      <c r="G58" s="44">
        <v>2</v>
      </c>
      <c r="H58" s="44">
        <v>1976</v>
      </c>
      <c r="I58" s="45" t="s">
        <v>164</v>
      </c>
      <c r="J58" s="42">
        <f>IF(E58="","",LEFT(E58,FIND("/",E58)-1)*1)</f>
        <v>8</v>
      </c>
      <c r="K58" s="42">
        <f>IF(C58="","",IF(ISERROR(VLOOKUP(C58,tblAudience,2,FALSE)),AudUnknown,VLOOKUP(C58,tblAudience,2,FALSE)))</f>
        <v>5</v>
      </c>
    </row>
    <row r="59" spans="1:11" x14ac:dyDescent="0.25">
      <c r="A59" s="43" t="s">
        <v>174</v>
      </c>
      <c r="B59" s="43" t="s">
        <v>173</v>
      </c>
      <c r="C59" s="43" t="s">
        <v>60</v>
      </c>
      <c r="D59" s="43" t="s">
        <v>88</v>
      </c>
      <c r="E59" s="46" t="s">
        <v>131</v>
      </c>
      <c r="F59" s="47" t="s">
        <v>214</v>
      </c>
      <c r="G59" s="44"/>
      <c r="H59" s="44">
        <v>1983</v>
      </c>
      <c r="I59" s="45" t="s">
        <v>175</v>
      </c>
      <c r="J59" s="42">
        <f>IF(E59="","",LEFT(E59,FIND("/",E59)-1)*1)</f>
        <v>8</v>
      </c>
      <c r="K59" s="42">
        <f>IF(C59="","",IF(ISERROR(VLOOKUP(C59,tblAudience,2,FALSE)),AudUnknown,VLOOKUP(C59,tblAudience,2,FALSE)))</f>
        <v>5</v>
      </c>
    </row>
    <row r="60" spans="1:11" ht="110.25" x14ac:dyDescent="0.25">
      <c r="A60" s="43" t="s">
        <v>397</v>
      </c>
      <c r="B60" s="43" t="s">
        <v>373</v>
      </c>
      <c r="C60" s="43" t="s">
        <v>60</v>
      </c>
      <c r="D60" s="43" t="s">
        <v>90</v>
      </c>
      <c r="E60" s="46" t="s">
        <v>131</v>
      </c>
      <c r="F60" s="48" t="s">
        <v>456</v>
      </c>
      <c r="G60" s="44"/>
      <c r="H60" s="44">
        <v>1994</v>
      </c>
      <c r="I60" s="48" t="s">
        <v>387</v>
      </c>
      <c r="J60" s="42">
        <f>IF(E60="","",LEFT(E60,FIND("/",E60)-1)*1)</f>
        <v>8</v>
      </c>
      <c r="K60" s="42">
        <f>IF(C60="","",IF(ISERROR(VLOOKUP(C60,tblAudience,2,FALSE)),AudUnknown,VLOOKUP(C60,tblAudience,2,FALSE)))</f>
        <v>5</v>
      </c>
    </row>
    <row r="61" spans="1:11" ht="63" x14ac:dyDescent="0.25">
      <c r="A61" s="43" t="s">
        <v>526</v>
      </c>
      <c r="B61" s="43" t="s">
        <v>140</v>
      </c>
      <c r="C61" s="43" t="s">
        <v>60</v>
      </c>
      <c r="D61" s="43" t="s">
        <v>89</v>
      </c>
      <c r="E61" s="46" t="s">
        <v>63</v>
      </c>
      <c r="F61" s="47" t="s">
        <v>527</v>
      </c>
      <c r="G61" s="44"/>
      <c r="H61" s="44">
        <v>1985</v>
      </c>
      <c r="I61" s="45" t="s">
        <v>528</v>
      </c>
      <c r="J61" s="42">
        <f>IF(E61="","",LEFT(E61,FIND("/",E61)-1)*1)</f>
        <v>7</v>
      </c>
      <c r="K61" s="42">
        <f>IF(C61="","",IF(ISERROR(VLOOKUP(C61,tblAudience,2,FALSE)),AudUnknown,VLOOKUP(C61,tblAudience,2,FALSE)))</f>
        <v>5</v>
      </c>
    </row>
    <row r="62" spans="1:11" ht="31.5" x14ac:dyDescent="0.25">
      <c r="A62" s="43" t="s">
        <v>153</v>
      </c>
      <c r="B62" s="43" t="s">
        <v>114</v>
      </c>
      <c r="C62" s="43" t="s">
        <v>60</v>
      </c>
      <c r="D62" s="43" t="s">
        <v>180</v>
      </c>
      <c r="E62" s="46" t="s">
        <v>63</v>
      </c>
      <c r="F62" s="47" t="s">
        <v>181</v>
      </c>
      <c r="G62" s="44"/>
      <c r="H62" s="44">
        <v>1983</v>
      </c>
      <c r="I62" s="45" t="s">
        <v>154</v>
      </c>
      <c r="J62" s="42">
        <f>IF(E62="","",LEFT(E62,FIND("/",E62)-1)*1)</f>
        <v>7</v>
      </c>
      <c r="K62" s="42">
        <f>IF(C62="","",IF(ISERROR(VLOOKUP(C62,tblAudience,2,FALSE)),AudUnknown,VLOOKUP(C62,tblAudience,2,FALSE)))</f>
        <v>5</v>
      </c>
    </row>
    <row r="63" spans="1:11" ht="31.5" x14ac:dyDescent="0.25">
      <c r="A63" s="43" t="s">
        <v>204</v>
      </c>
      <c r="B63" s="43" t="s">
        <v>205</v>
      </c>
      <c r="C63" s="43" t="s">
        <v>60</v>
      </c>
      <c r="D63" s="43" t="s">
        <v>90</v>
      </c>
      <c r="E63" s="46" t="s">
        <v>63</v>
      </c>
      <c r="F63" s="47" t="s">
        <v>218</v>
      </c>
      <c r="G63" s="44"/>
      <c r="H63" s="44">
        <v>2007</v>
      </c>
      <c r="I63" s="45" t="s">
        <v>516</v>
      </c>
      <c r="J63" s="42">
        <f>IF(E63="","",LEFT(E63,FIND("/",E63)-1)*1)</f>
        <v>7</v>
      </c>
      <c r="K63" s="42">
        <f>IF(C63="","",IF(ISERROR(VLOOKUP(C63,tblAudience,2,FALSE)),AudUnknown,VLOOKUP(C63,tblAudience,2,FALSE)))</f>
        <v>5</v>
      </c>
    </row>
    <row r="64" spans="1:11" ht="63" x14ac:dyDescent="0.25">
      <c r="A64" s="43" t="s">
        <v>200</v>
      </c>
      <c r="B64" s="43" t="s">
        <v>201</v>
      </c>
      <c r="C64" s="43" t="s">
        <v>60</v>
      </c>
      <c r="D64" s="43" t="s">
        <v>90</v>
      </c>
      <c r="E64" s="46" t="s">
        <v>63</v>
      </c>
      <c r="F64" s="47" t="s">
        <v>216</v>
      </c>
      <c r="G64" s="44"/>
      <c r="H64" s="44"/>
      <c r="I64" s="45"/>
      <c r="J64" s="42">
        <f>IF(E64="","",LEFT(E64,FIND("/",E64)-1)*1)</f>
        <v>7</v>
      </c>
      <c r="K64" s="42">
        <f>IF(C64="","",IF(ISERROR(VLOOKUP(C64,tblAudience,2,FALSE)),AudUnknown,VLOOKUP(C64,tblAudience,2,FALSE)))</f>
        <v>5</v>
      </c>
    </row>
    <row r="65" spans="1:11" x14ac:dyDescent="0.25">
      <c r="A65" s="43" t="s">
        <v>42</v>
      </c>
      <c r="B65" s="43" t="s">
        <v>43</v>
      </c>
      <c r="C65" s="43" t="s">
        <v>60</v>
      </c>
      <c r="D65" s="43" t="s">
        <v>88</v>
      </c>
      <c r="E65" s="46" t="s">
        <v>65</v>
      </c>
      <c r="F65" s="47"/>
      <c r="G65" s="44"/>
      <c r="H65" s="44">
        <v>1981</v>
      </c>
      <c r="I65" s="45" t="s">
        <v>44</v>
      </c>
      <c r="J65" s="42">
        <f>IF(E65="","",LEFT(E65,FIND("/",E65)-1)*1)</f>
        <v>6</v>
      </c>
      <c r="K65" s="42">
        <f>IF(C65="","",IF(ISERROR(VLOOKUP(C65,tblAudience,2,FALSE)),AudUnknown,VLOOKUP(C65,tblAudience,2,FALSE)))</f>
        <v>5</v>
      </c>
    </row>
    <row r="66" spans="1:11" ht="31.5" x14ac:dyDescent="0.25">
      <c r="A66" s="43" t="s">
        <v>341</v>
      </c>
      <c r="B66" s="43" t="s">
        <v>140</v>
      </c>
      <c r="C66" s="43" t="s">
        <v>60</v>
      </c>
      <c r="D66" s="43" t="s">
        <v>90</v>
      </c>
      <c r="E66" s="46" t="s">
        <v>65</v>
      </c>
      <c r="F66" s="47" t="s">
        <v>356</v>
      </c>
      <c r="G66" s="44"/>
      <c r="H66" s="44">
        <v>1999</v>
      </c>
      <c r="I66" s="45" t="s">
        <v>342</v>
      </c>
      <c r="J66" s="42">
        <f>IF(E66="","",LEFT(E66,FIND("/",E66)-1)*1)</f>
        <v>6</v>
      </c>
      <c r="K66" s="42">
        <f>IF(C66="","",IF(ISERROR(VLOOKUP(C66,tblAudience,2,FALSE)),AudUnknown,VLOOKUP(C66,tblAudience,2,FALSE)))</f>
        <v>5</v>
      </c>
    </row>
    <row r="67" spans="1:11" x14ac:dyDescent="0.25">
      <c r="A67" s="43" t="s">
        <v>225</v>
      </c>
      <c r="B67" s="43" t="s">
        <v>226</v>
      </c>
      <c r="C67" s="43" t="s">
        <v>60</v>
      </c>
      <c r="D67" s="43" t="s">
        <v>90</v>
      </c>
      <c r="E67" s="46" t="s">
        <v>65</v>
      </c>
      <c r="F67" s="47" t="s">
        <v>227</v>
      </c>
      <c r="G67" s="44"/>
      <c r="H67" s="44">
        <v>1990</v>
      </c>
      <c r="I67" s="45"/>
      <c r="J67" s="42">
        <f>IF(E67="","",LEFT(E67,FIND("/",E67)-1)*1)</f>
        <v>6</v>
      </c>
      <c r="K67" s="42">
        <f>IF(C67="","",IF(ISERROR(VLOOKUP(C67,tblAudience,2,FALSE)),AudUnknown,VLOOKUP(C67,tblAudience,2,FALSE)))</f>
        <v>5</v>
      </c>
    </row>
    <row r="68" spans="1:11" ht="63" x14ac:dyDescent="0.25">
      <c r="A68" s="43" t="s">
        <v>223</v>
      </c>
      <c r="B68" s="43" t="s">
        <v>224</v>
      </c>
      <c r="C68" s="43" t="s">
        <v>60</v>
      </c>
      <c r="D68" s="43" t="s">
        <v>89</v>
      </c>
      <c r="E68" s="46" t="s">
        <v>71</v>
      </c>
      <c r="F68" s="47" t="s">
        <v>322</v>
      </c>
      <c r="G68" s="44"/>
      <c r="H68" s="44"/>
      <c r="I68" s="45"/>
      <c r="J68" s="42">
        <f>IF(E68="","",LEFT(E68,FIND("/",E68)-1)*1)</f>
        <v>5</v>
      </c>
      <c r="K68" s="42">
        <f>IF(C68="","",IF(ISERROR(VLOOKUP(C68,tblAudience,2,FALSE)),AudUnknown,VLOOKUP(C68,tblAudience,2,FALSE)))</f>
        <v>5</v>
      </c>
    </row>
    <row r="69" spans="1:11" ht="63" x14ac:dyDescent="0.25">
      <c r="A69" s="52" t="s">
        <v>271</v>
      </c>
      <c r="B69" s="43" t="s">
        <v>270</v>
      </c>
      <c r="C69" s="43" t="s">
        <v>60</v>
      </c>
      <c r="D69" s="43" t="s">
        <v>248</v>
      </c>
      <c r="E69" s="46" t="s">
        <v>71</v>
      </c>
      <c r="F69" s="53" t="s">
        <v>272</v>
      </c>
      <c r="G69" s="44"/>
      <c r="H69" s="44"/>
      <c r="I69" s="45" t="s">
        <v>269</v>
      </c>
      <c r="J69" s="42">
        <f>IF(E69="","",LEFT(E69,FIND("/",E69)-1)*1)</f>
        <v>5</v>
      </c>
      <c r="K69" s="42">
        <f>IF(C69="","",IF(ISERROR(VLOOKUP(C69,tblAudience,2,FALSE)),AudUnknown,VLOOKUP(C69,tblAudience,2,FALSE)))</f>
        <v>5</v>
      </c>
    </row>
    <row r="70" spans="1:11" x14ac:dyDescent="0.25">
      <c r="A70" s="43" t="s">
        <v>533</v>
      </c>
      <c r="B70" s="43" t="s">
        <v>337</v>
      </c>
      <c r="C70" s="43" t="s">
        <v>60</v>
      </c>
      <c r="D70" s="43" t="s">
        <v>89</v>
      </c>
      <c r="E70" s="46" t="s">
        <v>66</v>
      </c>
      <c r="F70" s="47" t="s">
        <v>534</v>
      </c>
      <c r="G70" s="44"/>
      <c r="H70" s="44"/>
      <c r="I70" s="45" t="s">
        <v>516</v>
      </c>
      <c r="J70" s="42">
        <f>IF(E70="","",LEFT(E70,FIND("/",E70)-1)*1)</f>
        <v>4</v>
      </c>
      <c r="K70" s="42">
        <f>IF(C70="","",IF(ISERROR(VLOOKUP(C70,tblAudience,2,FALSE)),AudUnknown,VLOOKUP(C70,tblAudience,2,FALSE)))</f>
        <v>5</v>
      </c>
    </row>
    <row r="71" spans="1:11" ht="33.950000000000003" customHeight="1" x14ac:dyDescent="0.25">
      <c r="A71" s="43" t="s">
        <v>208</v>
      </c>
      <c r="B71" s="43" t="s">
        <v>209</v>
      </c>
      <c r="C71" s="43" t="s">
        <v>60</v>
      </c>
      <c r="D71" s="43" t="s">
        <v>90</v>
      </c>
      <c r="E71" s="46" t="s">
        <v>66</v>
      </c>
      <c r="F71" s="47" t="s">
        <v>219</v>
      </c>
      <c r="G71" s="44"/>
      <c r="H71" s="44">
        <v>1996</v>
      </c>
      <c r="I71" s="45"/>
      <c r="J71" s="42">
        <f>IF(E71="","",LEFT(E71,FIND("/",E71)-1)*1)</f>
        <v>4</v>
      </c>
      <c r="K71" s="42">
        <f>IF(C71="","",IF(ISERROR(VLOOKUP(C71,tblAudience,2,FALSE)),AudUnknown,VLOOKUP(C71,tblAudience,2,FALSE)))</f>
        <v>5</v>
      </c>
    </row>
    <row r="72" spans="1:11" x14ac:dyDescent="0.25">
      <c r="A72" s="43" t="s">
        <v>465</v>
      </c>
      <c r="B72" s="43" t="s">
        <v>467</v>
      </c>
      <c r="C72" s="43" t="s">
        <v>243</v>
      </c>
      <c r="D72" s="43" t="s">
        <v>90</v>
      </c>
      <c r="E72" s="46" t="s">
        <v>129</v>
      </c>
      <c r="F72" s="47" t="s">
        <v>466</v>
      </c>
      <c r="G72" s="50"/>
      <c r="H72" s="50"/>
      <c r="I72" s="45" t="s">
        <v>468</v>
      </c>
      <c r="J72" s="42">
        <f>IF(E72="","",LEFT(E72,FIND("/",E72)-1)*1)</f>
        <v>10</v>
      </c>
      <c r="K72" s="42">
        <f>IF(C72="","",IF(ISERROR(VLOOKUP(C72,tblAudience,2,FALSE)),AudUnknown,VLOOKUP(C72,tblAudience,2,FALSE)))</f>
        <v>6</v>
      </c>
    </row>
    <row r="73" spans="1:11" ht="47.25" x14ac:dyDescent="0.25">
      <c r="A73" s="52" t="s">
        <v>241</v>
      </c>
      <c r="B73" s="43" t="s">
        <v>242</v>
      </c>
      <c r="C73" s="43" t="s">
        <v>243</v>
      </c>
      <c r="D73" s="43" t="s">
        <v>88</v>
      </c>
      <c r="E73" s="46" t="s">
        <v>68</v>
      </c>
      <c r="F73" s="53" t="s">
        <v>324</v>
      </c>
      <c r="G73" s="44"/>
      <c r="H73" s="44">
        <v>1972</v>
      </c>
      <c r="I73" s="45" t="s">
        <v>240</v>
      </c>
      <c r="J73" s="42">
        <f>IF(E73="","",LEFT(E73,FIND("/",E73)-1)*1)</f>
        <v>9</v>
      </c>
      <c r="K73" s="42">
        <f>IF(C73="","",IF(ISERROR(VLOOKUP(C73,tblAudience,2,FALSE)),AudUnknown,VLOOKUP(C73,tblAudience,2,FALSE)))</f>
        <v>6</v>
      </c>
    </row>
    <row r="74" spans="1:11" ht="141.75" x14ac:dyDescent="0.25">
      <c r="A74" s="43" t="s">
        <v>395</v>
      </c>
      <c r="B74" s="43" t="s">
        <v>396</v>
      </c>
      <c r="C74" s="43" t="s">
        <v>243</v>
      </c>
      <c r="D74" s="43" t="s">
        <v>235</v>
      </c>
      <c r="E74" s="46" t="s">
        <v>63</v>
      </c>
      <c r="F74" s="48" t="s">
        <v>425</v>
      </c>
      <c r="G74" s="44">
        <v>2</v>
      </c>
      <c r="H74" s="44">
        <v>2009</v>
      </c>
      <c r="I74" s="45" t="s">
        <v>515</v>
      </c>
      <c r="J74" s="42">
        <f>IF(E74="","",LEFT(E74,FIND("/",E74)-1)*1)</f>
        <v>7</v>
      </c>
      <c r="K74" s="42">
        <f>IF(C74="","",IF(ISERROR(VLOOKUP(C74,tblAudience,2,FALSE)),AudUnknown,VLOOKUP(C74,tblAudience,2,FALSE)))</f>
        <v>6</v>
      </c>
    </row>
    <row r="75" spans="1:11" ht="31.5" x14ac:dyDescent="0.25">
      <c r="A75" s="43" t="s">
        <v>405</v>
      </c>
      <c r="B75" s="43" t="s">
        <v>406</v>
      </c>
      <c r="C75" s="43" t="s">
        <v>243</v>
      </c>
      <c r="D75" s="43" t="s">
        <v>244</v>
      </c>
      <c r="E75" s="46" t="s">
        <v>63</v>
      </c>
      <c r="F75" s="47" t="s">
        <v>429</v>
      </c>
      <c r="G75" s="44"/>
      <c r="H75" s="44">
        <v>1989</v>
      </c>
      <c r="I75" s="45" t="s">
        <v>517</v>
      </c>
      <c r="J75" s="42">
        <f>IF(E75="","",LEFT(E75,FIND("/",E75)-1)*1)</f>
        <v>7</v>
      </c>
      <c r="K75" s="42">
        <f>IF(C75="","",IF(ISERROR(VLOOKUP(C75,tblAudience,2,FALSE)),AudUnknown,VLOOKUP(C75,tblAudience,2,FALSE)))</f>
        <v>6</v>
      </c>
    </row>
    <row r="76" spans="1:11" x14ac:dyDescent="0.25">
      <c r="A76" s="52" t="s">
        <v>254</v>
      </c>
      <c r="B76" s="43" t="s">
        <v>255</v>
      </c>
      <c r="C76" s="43" t="s">
        <v>243</v>
      </c>
      <c r="D76" s="43" t="s">
        <v>514</v>
      </c>
      <c r="E76" s="46" t="s">
        <v>63</v>
      </c>
      <c r="F76" s="53" t="s">
        <v>256</v>
      </c>
      <c r="G76" s="44"/>
      <c r="H76" s="44"/>
      <c r="I76" s="45" t="s">
        <v>253</v>
      </c>
      <c r="J76" s="42">
        <f>IF(E76="","",LEFT(E76,FIND("/",E76)-1)*1)</f>
        <v>7</v>
      </c>
      <c r="K76" s="42">
        <f>IF(C76="","",IF(ISERROR(VLOOKUP(C76,tblAudience,2,FALSE)),AudUnknown,VLOOKUP(C76,tblAudience,2,FALSE)))</f>
        <v>6</v>
      </c>
    </row>
    <row r="77" spans="1:11" ht="31.5" x14ac:dyDescent="0.25">
      <c r="A77" s="43" t="s">
        <v>336</v>
      </c>
      <c r="B77" s="43" t="s">
        <v>337</v>
      </c>
      <c r="C77" s="43" t="s">
        <v>243</v>
      </c>
      <c r="D77" s="43" t="s">
        <v>89</v>
      </c>
      <c r="E77" s="46" t="s">
        <v>65</v>
      </c>
      <c r="F77" s="47" t="s">
        <v>355</v>
      </c>
      <c r="G77" s="44"/>
      <c r="H77" s="44">
        <v>1987</v>
      </c>
      <c r="I77" s="45" t="s">
        <v>338</v>
      </c>
      <c r="J77" s="42">
        <f>IF(E77="","",LEFT(E77,FIND("/",E77)-1)*1)</f>
        <v>6</v>
      </c>
      <c r="K77" s="42">
        <f>IF(C77="","",IF(ISERROR(VLOOKUP(C77,tblAudience,2,FALSE)),AudUnknown,VLOOKUP(C77,tblAudience,2,FALSE)))</f>
        <v>6</v>
      </c>
    </row>
    <row r="78" spans="1:11" ht="110.25" x14ac:dyDescent="0.25">
      <c r="A78" s="52" t="s">
        <v>266</v>
      </c>
      <c r="B78" s="43" t="s">
        <v>265</v>
      </c>
      <c r="C78" s="43" t="s">
        <v>243</v>
      </c>
      <c r="D78" s="43" t="s">
        <v>89</v>
      </c>
      <c r="E78" s="46" t="s">
        <v>65</v>
      </c>
      <c r="F78" s="53" t="s">
        <v>325</v>
      </c>
      <c r="G78" s="44"/>
      <c r="H78" s="44">
        <v>2010</v>
      </c>
      <c r="I78" s="45"/>
      <c r="J78" s="42">
        <f>IF(E78="","",LEFT(E78,FIND("/",E78)-1)*1)</f>
        <v>6</v>
      </c>
      <c r="K78" s="42">
        <f>IF(C78="","",IF(ISERROR(VLOOKUP(C78,tblAudience,2,FALSE)),AudUnknown,VLOOKUP(C78,tblAudience,2,FALSE)))</f>
        <v>6</v>
      </c>
    </row>
    <row r="79" spans="1:11" ht="47.25" x14ac:dyDescent="0.25">
      <c r="A79" s="52" t="s">
        <v>518</v>
      </c>
      <c r="B79" s="43" t="s">
        <v>274</v>
      </c>
      <c r="C79" s="43" t="s">
        <v>243</v>
      </c>
      <c r="D79" s="43" t="s">
        <v>519</v>
      </c>
      <c r="E79" s="46" t="s">
        <v>65</v>
      </c>
      <c r="F79" s="53" t="s">
        <v>520</v>
      </c>
      <c r="G79" s="44"/>
      <c r="H79" s="44">
        <v>1994</v>
      </c>
      <c r="I79" s="45" t="s">
        <v>521</v>
      </c>
      <c r="J79" s="42">
        <f>IF(E79="","",LEFT(E79,FIND("/",E79)-1)*1)</f>
        <v>6</v>
      </c>
      <c r="K79" s="42">
        <f>IF(C79="","",IF(ISERROR(VLOOKUP(C79,tblAudience,2,FALSE)),AudUnknown,VLOOKUP(C79,tblAudience,2,FALSE)))</f>
        <v>6</v>
      </c>
    </row>
    <row r="80" spans="1:11" ht="47.25" x14ac:dyDescent="0.25">
      <c r="A80" s="43" t="s">
        <v>541</v>
      </c>
      <c r="B80" s="43" t="s">
        <v>169</v>
      </c>
      <c r="C80" s="43" t="s">
        <v>243</v>
      </c>
      <c r="D80" s="43" t="s">
        <v>89</v>
      </c>
      <c r="E80" s="46" t="s">
        <v>71</v>
      </c>
      <c r="F80" s="47" t="s">
        <v>542</v>
      </c>
      <c r="G80" s="44"/>
      <c r="H80" s="44">
        <v>1989</v>
      </c>
      <c r="I80" s="45" t="s">
        <v>543</v>
      </c>
      <c r="J80" s="42">
        <f>IF(E80="","",LEFT(E80,FIND("/",E80)-1)*1)</f>
        <v>5</v>
      </c>
      <c r="K80" s="42">
        <f>IF(C80="","",IF(ISERROR(VLOOKUP(C80,tblAudience,2,FALSE)),AudUnknown,VLOOKUP(C80,tblAudience,2,FALSE)))</f>
        <v>6</v>
      </c>
    </row>
    <row r="81" spans="1:11" ht="31.5" x14ac:dyDescent="0.25">
      <c r="A81" s="43" t="s">
        <v>375</v>
      </c>
      <c r="B81" s="43" t="s">
        <v>376</v>
      </c>
      <c r="C81" s="43" t="s">
        <v>243</v>
      </c>
      <c r="D81" s="43" t="s">
        <v>89</v>
      </c>
      <c r="E81" s="46" t="s">
        <v>71</v>
      </c>
      <c r="F81" s="48" t="s">
        <v>453</v>
      </c>
      <c r="G81" s="44"/>
      <c r="H81" s="44">
        <v>2003</v>
      </c>
      <c r="I81" s="43"/>
      <c r="J81" s="42">
        <f>IF(E81="","",LEFT(E81,FIND("/",E81)-1)*1)</f>
        <v>5</v>
      </c>
      <c r="K81" s="42">
        <f>IF(C81="","",IF(ISERROR(VLOOKUP(C81,tblAudience,2,FALSE)),AudUnknown,VLOOKUP(C81,tblAudience,2,FALSE)))</f>
        <v>6</v>
      </c>
    </row>
    <row r="82" spans="1:11" ht="31.5" x14ac:dyDescent="0.25">
      <c r="A82" s="51" t="s">
        <v>372</v>
      </c>
      <c r="B82" s="51" t="s">
        <v>43</v>
      </c>
      <c r="C82" s="43" t="s">
        <v>243</v>
      </c>
      <c r="D82" s="43" t="s">
        <v>90</v>
      </c>
      <c r="E82" s="46" t="s">
        <v>71</v>
      </c>
      <c r="F82" s="47" t="s">
        <v>461</v>
      </c>
      <c r="G82" s="50"/>
      <c r="H82" s="50">
        <v>1991</v>
      </c>
      <c r="I82" s="51"/>
      <c r="J82" s="42">
        <f>IF(E82="","",LEFT(E82,FIND("/",E82)-1)*1)</f>
        <v>5</v>
      </c>
      <c r="K82" s="42">
        <f>IF(C82="","",IF(ISERROR(VLOOKUP(C82,tblAudience,2,FALSE)),AudUnknown,VLOOKUP(C82,tblAudience,2,FALSE)))</f>
        <v>6</v>
      </c>
    </row>
    <row r="83" spans="1:11" ht="47.25" x14ac:dyDescent="0.25">
      <c r="A83" s="43" t="s">
        <v>535</v>
      </c>
      <c r="B83" s="43" t="s">
        <v>536</v>
      </c>
      <c r="C83" s="43" t="s">
        <v>243</v>
      </c>
      <c r="D83" s="43" t="s">
        <v>89</v>
      </c>
      <c r="E83" s="46" t="s">
        <v>66</v>
      </c>
      <c r="F83" s="48" t="s">
        <v>537</v>
      </c>
      <c r="G83" s="44"/>
      <c r="H83" s="44">
        <v>1994</v>
      </c>
      <c r="I83" s="43" t="s">
        <v>538</v>
      </c>
      <c r="J83" s="42">
        <f>IF(E83="","",LEFT(E83,FIND("/",E83)-1)*1)</f>
        <v>4</v>
      </c>
      <c r="K83" s="42">
        <f>IF(C83="","",IF(ISERROR(VLOOKUP(C83,tblAudience,2,FALSE)),AudUnknown,VLOOKUP(C83,tblAudience,2,FALSE)))</f>
        <v>6</v>
      </c>
    </row>
    <row r="84" spans="1:11" ht="78.75" x14ac:dyDescent="0.25">
      <c r="A84" s="43" t="s">
        <v>380</v>
      </c>
      <c r="B84" s="43" t="s">
        <v>381</v>
      </c>
      <c r="C84" s="43" t="s">
        <v>229</v>
      </c>
      <c r="D84" s="43" t="s">
        <v>88</v>
      </c>
      <c r="E84" s="46" t="s">
        <v>129</v>
      </c>
      <c r="F84" s="48" t="s">
        <v>455</v>
      </c>
      <c r="G84" s="44"/>
      <c r="H84" s="43">
        <v>2013</v>
      </c>
      <c r="I84" s="43"/>
      <c r="J84" s="42">
        <f>IF(E84="","",LEFT(E84,FIND("/",E84)-1)*1)</f>
        <v>10</v>
      </c>
      <c r="K84" s="42">
        <f>IF(C84="","",IF(ISERROR(VLOOKUP(C84,tblAudience,2,FALSE)),AudUnknown,VLOOKUP(C84,tblAudience,2,FALSE)))</f>
        <v>7</v>
      </c>
    </row>
    <row r="85" spans="1:11" s="8" customFormat="1" ht="31.5" x14ac:dyDescent="0.25">
      <c r="A85" s="43" t="s">
        <v>189</v>
      </c>
      <c r="B85" s="43" t="s">
        <v>190</v>
      </c>
      <c r="C85" s="43" t="s">
        <v>229</v>
      </c>
      <c r="D85" s="43" t="s">
        <v>116</v>
      </c>
      <c r="E85" s="46" t="s">
        <v>129</v>
      </c>
      <c r="F85" s="47" t="s">
        <v>497</v>
      </c>
      <c r="G85" s="44"/>
      <c r="H85" s="44">
        <v>1976</v>
      </c>
      <c r="I85" s="45" t="s">
        <v>191</v>
      </c>
      <c r="J85" s="42">
        <f>IF(E85="","",LEFT(E85,FIND("/",E85)-1)*1)</f>
        <v>10</v>
      </c>
      <c r="K85" s="42">
        <f>IF(C85="","",IF(ISERROR(VLOOKUP(C85,tblAudience,2,FALSE)),AudUnknown,VLOOKUP(C85,tblAudience,2,FALSE)))</f>
        <v>7</v>
      </c>
    </row>
    <row r="86" spans="1:11" s="8" customFormat="1" ht="31.5" x14ac:dyDescent="0.25">
      <c r="A86" s="43" t="s">
        <v>158</v>
      </c>
      <c r="B86" s="43" t="s">
        <v>159</v>
      </c>
      <c r="C86" s="43" t="s">
        <v>229</v>
      </c>
      <c r="D86" s="43" t="s">
        <v>116</v>
      </c>
      <c r="E86" s="46" t="s">
        <v>68</v>
      </c>
      <c r="F86" s="47" t="s">
        <v>183</v>
      </c>
      <c r="G86" s="44"/>
      <c r="H86" s="44">
        <v>1976</v>
      </c>
      <c r="I86" s="45" t="s">
        <v>160</v>
      </c>
      <c r="J86" s="42">
        <f>IF(E86="","",LEFT(E86,FIND("/",E86)-1)*1)</f>
        <v>9</v>
      </c>
      <c r="K86" s="42">
        <f>IF(C86="","",IF(ISERROR(VLOOKUP(C86,tblAudience,2,FALSE)),AudUnknown,VLOOKUP(C86,tblAudience,2,FALSE)))</f>
        <v>7</v>
      </c>
    </row>
    <row r="87" spans="1:11" s="8" customFormat="1" ht="31.5" x14ac:dyDescent="0.25">
      <c r="A87" s="52" t="s">
        <v>257</v>
      </c>
      <c r="B87" s="43" t="s">
        <v>173</v>
      </c>
      <c r="C87" s="43" t="s">
        <v>229</v>
      </c>
      <c r="D87" s="43" t="s">
        <v>180</v>
      </c>
      <c r="E87" s="46" t="s">
        <v>68</v>
      </c>
      <c r="F87" s="53" t="s">
        <v>258</v>
      </c>
      <c r="G87" s="44"/>
      <c r="H87" s="44">
        <v>1968</v>
      </c>
      <c r="I87" s="45" t="s">
        <v>237</v>
      </c>
      <c r="J87" s="42">
        <f>IF(E87="","",LEFT(E87,FIND("/",E87)-1)*1)</f>
        <v>9</v>
      </c>
      <c r="K87" s="42">
        <f>IF(C87="","",IF(ISERROR(VLOOKUP(C87,tblAudience,2,FALSE)),AudUnknown,VLOOKUP(C87,tblAudience,2,FALSE)))</f>
        <v>7</v>
      </c>
    </row>
    <row r="88" spans="1:11" s="8" customFormat="1" ht="31.5" x14ac:dyDescent="0.25">
      <c r="A88" s="43" t="s">
        <v>172</v>
      </c>
      <c r="B88" s="43" t="s">
        <v>173</v>
      </c>
      <c r="C88" s="43" t="s">
        <v>229</v>
      </c>
      <c r="D88" s="43" t="s">
        <v>180</v>
      </c>
      <c r="E88" s="46" t="s">
        <v>68</v>
      </c>
      <c r="F88" s="47" t="s">
        <v>213</v>
      </c>
      <c r="G88" s="44">
        <v>2</v>
      </c>
      <c r="H88" s="44">
        <v>1968</v>
      </c>
      <c r="I88" s="45" t="s">
        <v>87</v>
      </c>
      <c r="J88" s="42">
        <f>IF(E88="","",LEFT(E88,FIND("/",E88)-1)*1)</f>
        <v>9</v>
      </c>
      <c r="K88" s="42">
        <f>IF(C88="","",IF(ISERROR(VLOOKUP(C88,tblAudience,2,FALSE)),AudUnknown,VLOOKUP(C88,tblAudience,2,FALSE)))</f>
        <v>7</v>
      </c>
    </row>
    <row r="89" spans="1:11" ht="31.5" x14ac:dyDescent="0.25">
      <c r="A89" s="51" t="s">
        <v>379</v>
      </c>
      <c r="B89" s="51" t="s">
        <v>190</v>
      </c>
      <c r="C89" s="43" t="s">
        <v>229</v>
      </c>
      <c r="D89" s="43" t="s">
        <v>244</v>
      </c>
      <c r="E89" s="46" t="s">
        <v>68</v>
      </c>
      <c r="F89" s="47" t="s">
        <v>454</v>
      </c>
      <c r="G89" s="50"/>
      <c r="H89" s="50">
        <v>1979</v>
      </c>
      <c r="I89" s="51"/>
      <c r="J89" s="42">
        <f>IF(E89="","",LEFT(E89,FIND("/",E89)-1)*1)</f>
        <v>9</v>
      </c>
      <c r="K89" s="42">
        <f>IF(C89="","",IF(ISERROR(VLOOKUP(C89,tblAudience,2,FALSE)),AudUnknown,VLOOKUP(C89,tblAudience,2,FALSE)))</f>
        <v>7</v>
      </c>
    </row>
    <row r="90" spans="1:11" s="8" customFormat="1" ht="31.5" x14ac:dyDescent="0.25">
      <c r="A90" s="43" t="s">
        <v>228</v>
      </c>
      <c r="B90" s="43" t="s">
        <v>173</v>
      </c>
      <c r="C90" s="43" t="s">
        <v>229</v>
      </c>
      <c r="D90" s="43" t="s">
        <v>89</v>
      </c>
      <c r="E90" s="46" t="s">
        <v>131</v>
      </c>
      <c r="F90" s="47" t="s">
        <v>328</v>
      </c>
      <c r="G90" s="44"/>
      <c r="H90" s="44"/>
      <c r="I90" s="45"/>
      <c r="J90" s="42">
        <f>IF(E90="","",LEFT(E90,FIND("/",E90)-1)*1)</f>
        <v>8</v>
      </c>
      <c r="K90" s="42">
        <f>IF(C90="","",IF(ISERROR(VLOOKUP(C90,tblAudience,2,FALSE)),AudUnknown,VLOOKUP(C90,tblAudience,2,FALSE)))</f>
        <v>7</v>
      </c>
    </row>
    <row r="91" spans="1:11" s="8" customFormat="1" ht="31.5" x14ac:dyDescent="0.25">
      <c r="A91" s="43" t="s">
        <v>222</v>
      </c>
      <c r="B91" s="43" t="s">
        <v>173</v>
      </c>
      <c r="C91" s="43" t="s">
        <v>229</v>
      </c>
      <c r="D91" s="43" t="s">
        <v>88</v>
      </c>
      <c r="E91" s="46" t="s">
        <v>131</v>
      </c>
      <c r="F91" s="47" t="s">
        <v>332</v>
      </c>
      <c r="G91" s="44"/>
      <c r="H91" s="44"/>
      <c r="I91" s="45"/>
      <c r="J91" s="42">
        <f>IF(E91="","",LEFT(E91,FIND("/",E91)-1)*1)</f>
        <v>8</v>
      </c>
      <c r="K91" s="42">
        <f>IF(C91="","",IF(ISERROR(VLOOKUP(C91,tblAudience,2,FALSE)),AudUnknown,VLOOKUP(C91,tblAudience,2,FALSE)))</f>
        <v>7</v>
      </c>
    </row>
    <row r="92" spans="1:11" ht="31.5" x14ac:dyDescent="0.25">
      <c r="A92" s="52" t="s">
        <v>321</v>
      </c>
      <c r="B92" s="43" t="s">
        <v>230</v>
      </c>
      <c r="C92" s="43" t="s">
        <v>229</v>
      </c>
      <c r="D92" s="43" t="s">
        <v>90</v>
      </c>
      <c r="E92" s="46" t="s">
        <v>131</v>
      </c>
      <c r="F92" s="53" t="s">
        <v>231</v>
      </c>
      <c r="G92" s="44"/>
      <c r="H92" s="44">
        <v>1966</v>
      </c>
      <c r="I92" s="45"/>
      <c r="J92" s="42">
        <f>IF(E92="","",LEFT(E92,FIND("/",E92)-1)*1)</f>
        <v>8</v>
      </c>
      <c r="K92" s="42">
        <f>IF(C92="","",IF(ISERROR(VLOOKUP(C92,tblAudience,2,FALSE)),AudUnknown,VLOOKUP(C92,tblAudience,2,FALSE)))</f>
        <v>7</v>
      </c>
    </row>
    <row r="93" spans="1:11" ht="63" x14ac:dyDescent="0.25">
      <c r="A93" s="43" t="s">
        <v>550</v>
      </c>
      <c r="B93" s="43" t="s">
        <v>43</v>
      </c>
      <c r="C93" s="43" t="s">
        <v>229</v>
      </c>
      <c r="D93" s="43" t="s">
        <v>244</v>
      </c>
      <c r="E93" s="46" t="s">
        <v>63</v>
      </c>
      <c r="F93" s="48" t="s">
        <v>551</v>
      </c>
      <c r="G93" s="44"/>
      <c r="H93" s="44">
        <v>1980</v>
      </c>
      <c r="I93" s="48" t="s">
        <v>517</v>
      </c>
      <c r="J93" s="42">
        <f>IF(E93="","",LEFT(E93,FIND("/",E93)-1)*1)</f>
        <v>7</v>
      </c>
      <c r="K93" s="42">
        <f>IF(C93="","",IF(ISERROR(VLOOKUP(C93,tblAudience,2,FALSE)),AudUnknown,VLOOKUP(C93,tblAudience,2,FALSE)))</f>
        <v>7</v>
      </c>
    </row>
    <row r="94" spans="1:11" s="8" customFormat="1" x14ac:dyDescent="0.25">
      <c r="A94" s="43" t="s">
        <v>410</v>
      </c>
      <c r="B94" s="43" t="s">
        <v>411</v>
      </c>
      <c r="C94" s="43" t="s">
        <v>229</v>
      </c>
      <c r="D94" s="43" t="s">
        <v>248</v>
      </c>
      <c r="E94" s="46" t="s">
        <v>63</v>
      </c>
      <c r="F94" s="47" t="s">
        <v>431</v>
      </c>
      <c r="G94" s="44"/>
      <c r="H94" s="44"/>
      <c r="I94" s="45" t="s">
        <v>409</v>
      </c>
      <c r="J94" s="42">
        <f>IF(E94="","",LEFT(E94,FIND("/",E94)-1)*1)</f>
        <v>7</v>
      </c>
      <c r="K94" s="42">
        <f>IF(C94="","",IF(ISERROR(VLOOKUP(C94,tblAudience,2,FALSE)),AudUnknown,VLOOKUP(C94,tblAudience,2,FALSE)))</f>
        <v>7</v>
      </c>
    </row>
    <row r="95" spans="1:11" s="8" customFormat="1" ht="31.5" x14ac:dyDescent="0.25">
      <c r="A95" s="43" t="s">
        <v>210</v>
      </c>
      <c r="B95" s="43" t="s">
        <v>211</v>
      </c>
      <c r="C95" s="43" t="s">
        <v>229</v>
      </c>
      <c r="D95" s="43" t="s">
        <v>116</v>
      </c>
      <c r="E95" s="46" t="s">
        <v>65</v>
      </c>
      <c r="F95" s="47" t="s">
        <v>220</v>
      </c>
      <c r="G95" s="44"/>
      <c r="H95" s="44">
        <v>1980</v>
      </c>
      <c r="I95" s="45" t="s">
        <v>221</v>
      </c>
      <c r="J95" s="42">
        <f>IF(E95="","",LEFT(E95,FIND("/",E95)-1)*1)</f>
        <v>6</v>
      </c>
      <c r="K95" s="42">
        <f>IF(C95="","",IF(ISERROR(VLOOKUP(C95,tblAudience,2,FALSE)),AudUnknown,VLOOKUP(C95,tblAudience,2,FALSE)))</f>
        <v>7</v>
      </c>
    </row>
    <row r="96" spans="1:11" ht="47.25" x14ac:dyDescent="0.25">
      <c r="A96" s="43" t="s">
        <v>194</v>
      </c>
      <c r="B96" s="43" t="s">
        <v>195</v>
      </c>
      <c r="C96" s="43" t="s">
        <v>229</v>
      </c>
      <c r="D96" s="43" t="s">
        <v>116</v>
      </c>
      <c r="E96" s="49" t="s">
        <v>65</v>
      </c>
      <c r="F96" s="47" t="s">
        <v>215</v>
      </c>
      <c r="G96" s="44"/>
      <c r="H96" s="44">
        <v>1996</v>
      </c>
      <c r="I96" s="45" t="s">
        <v>196</v>
      </c>
      <c r="J96" s="42">
        <f>IF(E96="","",LEFT(E96,FIND("/",E96)-1)*1)</f>
        <v>6</v>
      </c>
      <c r="K96" s="42">
        <f>IF(C96="","",IF(ISERROR(VLOOKUP(C96,tblAudience,2,FALSE)),AudUnknown,VLOOKUP(C96,tblAudience,2,FALSE)))</f>
        <v>7</v>
      </c>
    </row>
    <row r="97" spans="1:11" ht="31.5" x14ac:dyDescent="0.25">
      <c r="A97" s="52" t="s">
        <v>238</v>
      </c>
      <c r="B97" s="43" t="s">
        <v>173</v>
      </c>
      <c r="C97" s="43" t="s">
        <v>229</v>
      </c>
      <c r="D97" s="43" t="s">
        <v>116</v>
      </c>
      <c r="E97" s="46" t="s">
        <v>65</v>
      </c>
      <c r="F97" s="53" t="s">
        <v>239</v>
      </c>
      <c r="G97" s="44">
        <v>2</v>
      </c>
      <c r="H97" s="44">
        <v>1968</v>
      </c>
      <c r="I97" s="45" t="s">
        <v>237</v>
      </c>
      <c r="J97" s="42">
        <f>IF(E97="","",LEFT(E97,FIND("/",E97)-1)*1)</f>
        <v>6</v>
      </c>
      <c r="K97" s="42">
        <f>IF(C97="","",IF(ISERROR(VLOOKUP(C97,tblAudience,2,FALSE)),AudUnknown,VLOOKUP(C97,tblAudience,2,FALSE)))</f>
        <v>7</v>
      </c>
    </row>
    <row r="98" spans="1:11" s="8" customFormat="1" ht="47.25" x14ac:dyDescent="0.25">
      <c r="A98" s="43" t="s">
        <v>306</v>
      </c>
      <c r="B98" s="43" t="s">
        <v>230</v>
      </c>
      <c r="C98" s="43" t="s">
        <v>229</v>
      </c>
      <c r="D98" s="43" t="s">
        <v>244</v>
      </c>
      <c r="E98" s="46" t="s">
        <v>316</v>
      </c>
      <c r="F98" s="47" t="s">
        <v>317</v>
      </c>
      <c r="G98" s="44"/>
      <c r="H98" s="44">
        <v>1979</v>
      </c>
      <c r="I98" s="45" t="s">
        <v>307</v>
      </c>
      <c r="J98" s="42">
        <f>IF(E98="","",LEFT(E98,FIND("/",E98)-1)*1)</f>
        <v>6</v>
      </c>
      <c r="K98" s="42">
        <f>IF(C98="","",IF(ISERROR(VLOOKUP(C98,tblAudience,2,FALSE)),AudUnknown,VLOOKUP(C98,tblAudience,2,FALSE)))</f>
        <v>7</v>
      </c>
    </row>
    <row r="99" spans="1:11" s="8" customFormat="1" ht="47.25" x14ac:dyDescent="0.25">
      <c r="A99" s="43" t="s">
        <v>370</v>
      </c>
      <c r="B99" s="43" t="s">
        <v>320</v>
      </c>
      <c r="C99" s="43" t="s">
        <v>229</v>
      </c>
      <c r="D99" s="43" t="s">
        <v>244</v>
      </c>
      <c r="E99" s="49" t="s">
        <v>65</v>
      </c>
      <c r="F99" s="48" t="s">
        <v>414</v>
      </c>
      <c r="G99" s="44"/>
      <c r="H99" s="44">
        <v>2000</v>
      </c>
      <c r="I99" s="43"/>
      <c r="J99" s="42">
        <f>IF(E99="","",LEFT(E99,FIND("/",E99)-1)*1)</f>
        <v>6</v>
      </c>
      <c r="K99" s="42">
        <f>IF(C99="","",IF(ISERROR(VLOOKUP(C99,tblAudience,2,FALSE)),AudUnknown,VLOOKUP(C99,tblAudience,2,FALSE)))</f>
        <v>7</v>
      </c>
    </row>
    <row r="100" spans="1:11" s="8" customFormat="1" ht="63" x14ac:dyDescent="0.25">
      <c r="A100" s="52" t="s">
        <v>267</v>
      </c>
      <c r="B100" s="43" t="s">
        <v>268</v>
      </c>
      <c r="C100" s="43" t="s">
        <v>229</v>
      </c>
      <c r="D100" s="43" t="s">
        <v>244</v>
      </c>
      <c r="E100" s="46" t="s">
        <v>65</v>
      </c>
      <c r="F100" s="53" t="s">
        <v>329</v>
      </c>
      <c r="G100" s="44"/>
      <c r="H100" s="44">
        <v>2001</v>
      </c>
      <c r="I100" s="45"/>
      <c r="J100" s="42">
        <f>IF(E100="","",LEFT(E100,FIND("/",E100)-1)*1)</f>
        <v>6</v>
      </c>
      <c r="K100" s="42">
        <f>IF(C100="","",IF(ISERROR(VLOOKUP(C100,tblAudience,2,FALSE)),AudUnknown,VLOOKUP(C100,tblAudience,2,FALSE)))</f>
        <v>7</v>
      </c>
    </row>
    <row r="101" spans="1:11" s="8" customFormat="1" ht="47.25" x14ac:dyDescent="0.25">
      <c r="A101" s="43" t="s">
        <v>415</v>
      </c>
      <c r="B101" s="43" t="s">
        <v>371</v>
      </c>
      <c r="C101" s="43" t="s">
        <v>229</v>
      </c>
      <c r="D101" s="43" t="s">
        <v>244</v>
      </c>
      <c r="E101" s="49" t="s">
        <v>65</v>
      </c>
      <c r="F101" s="48" t="s">
        <v>416</v>
      </c>
      <c r="G101" s="44"/>
      <c r="H101" s="44">
        <v>2005</v>
      </c>
      <c r="I101" s="43"/>
      <c r="J101" s="42">
        <f>IF(E101="","",LEFT(E101,FIND("/",E101)-1)*1)</f>
        <v>6</v>
      </c>
      <c r="K101" s="42">
        <f>IF(C101="","",IF(ISERROR(VLOOKUP(C101,tblAudience,2,FALSE)),AudUnknown,VLOOKUP(C101,tblAudience,2,FALSE)))</f>
        <v>7</v>
      </c>
    </row>
    <row r="102" spans="1:11" x14ac:dyDescent="0.25">
      <c r="A102" s="52" t="s">
        <v>246</v>
      </c>
      <c r="B102" s="43" t="s">
        <v>245</v>
      </c>
      <c r="C102" s="43" t="s">
        <v>229</v>
      </c>
      <c r="D102" s="43" t="s">
        <v>244</v>
      </c>
      <c r="E102" s="46" t="s">
        <v>71</v>
      </c>
      <c r="F102" s="53" t="s">
        <v>247</v>
      </c>
      <c r="G102" s="44"/>
      <c r="H102" s="44">
        <v>1984</v>
      </c>
      <c r="I102" s="45" t="s">
        <v>160</v>
      </c>
      <c r="J102" s="42">
        <f>IF(E102="","",LEFT(E102,FIND("/",E102)-1)*1)</f>
        <v>5</v>
      </c>
      <c r="K102" s="42">
        <f>IF(C102="","",IF(ISERROR(VLOOKUP(C102,tblAudience,2,FALSE)),AudUnknown,VLOOKUP(C102,tblAudience,2,FALSE)))</f>
        <v>7</v>
      </c>
    </row>
    <row r="103" spans="1:11" ht="63" x14ac:dyDescent="0.25">
      <c r="A103" s="52" t="s">
        <v>251</v>
      </c>
      <c r="B103" s="43" t="s">
        <v>250</v>
      </c>
      <c r="C103" s="43" t="s">
        <v>229</v>
      </c>
      <c r="D103" s="43" t="s">
        <v>248</v>
      </c>
      <c r="E103" s="46" t="s">
        <v>66</v>
      </c>
      <c r="F103" s="53" t="s">
        <v>252</v>
      </c>
      <c r="G103" s="44"/>
      <c r="H103" s="44">
        <v>1982</v>
      </c>
      <c r="I103" s="45" t="s">
        <v>249</v>
      </c>
      <c r="J103" s="42">
        <f>IF(E103="","",LEFT(E103,FIND("/",E103)-1)*1)</f>
        <v>4</v>
      </c>
      <c r="K103" s="42">
        <f>IF(C103="","",IF(ISERROR(VLOOKUP(C103,tblAudience,2,FALSE)),AudUnknown,VLOOKUP(C103,tblAudience,2,FALSE)))</f>
        <v>7</v>
      </c>
    </row>
    <row r="104" spans="1:11" ht="63" x14ac:dyDescent="0.25">
      <c r="A104" s="43" t="s">
        <v>166</v>
      </c>
      <c r="B104" s="43" t="s">
        <v>165</v>
      </c>
      <c r="C104" s="43" t="s">
        <v>62</v>
      </c>
      <c r="D104" s="43" t="s">
        <v>89</v>
      </c>
      <c r="E104" s="46" t="s">
        <v>131</v>
      </c>
      <c r="F104" s="47" t="s">
        <v>185</v>
      </c>
      <c r="G104" s="44"/>
      <c r="H104" s="44">
        <v>1960</v>
      </c>
      <c r="I104" s="45" t="s">
        <v>167</v>
      </c>
      <c r="J104" s="42">
        <f>IF(E104="","",LEFT(E104,FIND("/",E104)-1)*1)</f>
        <v>8</v>
      </c>
      <c r="K104" s="42">
        <f>IF(C104="","",IF(ISERROR(VLOOKUP(C104,tblAudience,2,FALSE)),AudUnknown,VLOOKUP(C104,tblAudience,2,FALSE)))</f>
        <v>8</v>
      </c>
    </row>
    <row r="105" spans="1:11" ht="141.75" x14ac:dyDescent="0.25">
      <c r="A105" s="43" t="s">
        <v>407</v>
      </c>
      <c r="B105" s="43"/>
      <c r="C105" s="43" t="s">
        <v>62</v>
      </c>
      <c r="D105" s="43" t="s">
        <v>90</v>
      </c>
      <c r="E105" s="46" t="s">
        <v>131</v>
      </c>
      <c r="F105" s="47" t="s">
        <v>430</v>
      </c>
      <c r="G105" s="44"/>
      <c r="H105" s="44"/>
      <c r="I105" s="45" t="s">
        <v>408</v>
      </c>
      <c r="J105" s="42">
        <f>IF(E105="","",LEFT(E105,FIND("/",E105)-1)*1)</f>
        <v>8</v>
      </c>
      <c r="K105" s="42">
        <f>IF(C105="","",IF(ISERROR(VLOOKUP(C105,tblAudience,2,FALSE)),AudUnknown,VLOOKUP(C105,tblAudience,2,FALSE)))</f>
        <v>8</v>
      </c>
    </row>
    <row r="106" spans="1:11" ht="47.25" x14ac:dyDescent="0.25">
      <c r="A106" s="52" t="s">
        <v>263</v>
      </c>
      <c r="B106" s="43" t="s">
        <v>262</v>
      </c>
      <c r="C106" s="43" t="s">
        <v>62</v>
      </c>
      <c r="D106" s="43" t="s">
        <v>235</v>
      </c>
      <c r="E106" s="46" t="s">
        <v>63</v>
      </c>
      <c r="F106" s="53" t="s">
        <v>264</v>
      </c>
      <c r="G106" s="44"/>
      <c r="H106" s="44">
        <v>2005</v>
      </c>
      <c r="I106" s="45"/>
      <c r="J106" s="42">
        <f>IF(E106="","",LEFT(E106,FIND("/",E106)-1)*1)</f>
        <v>7</v>
      </c>
      <c r="K106" s="42">
        <f>IF(C106="","",IF(ISERROR(VLOOKUP(C106,tblAudience,2,FALSE)),AudUnknown,VLOOKUP(C106,tblAudience,2,FALSE)))</f>
        <v>8</v>
      </c>
    </row>
    <row r="107" spans="1:11" ht="63" x14ac:dyDescent="0.25">
      <c r="A107" s="43" t="s">
        <v>544</v>
      </c>
      <c r="B107" s="43" t="s">
        <v>545</v>
      </c>
      <c r="C107" s="43" t="s">
        <v>62</v>
      </c>
      <c r="D107" s="43" t="s">
        <v>235</v>
      </c>
      <c r="E107" s="46" t="s">
        <v>63</v>
      </c>
      <c r="F107" s="47" t="s">
        <v>546</v>
      </c>
      <c r="G107" s="44"/>
      <c r="H107" s="44"/>
      <c r="I107" s="45"/>
      <c r="J107" s="42">
        <f>IF(E107="","",LEFT(E107,FIND("/",E107)-1)*1)</f>
        <v>7</v>
      </c>
      <c r="K107" s="42">
        <f>IF(C107="","",IF(ISERROR(VLOOKUP(C107,tblAudience,2,FALSE)),AudUnknown,VLOOKUP(C107,tblAudience,2,FALSE)))</f>
        <v>8</v>
      </c>
    </row>
    <row r="108" spans="1:11" ht="33" customHeight="1" x14ac:dyDescent="0.25">
      <c r="A108" s="52" t="s">
        <v>281</v>
      </c>
      <c r="B108" s="43" t="s">
        <v>280</v>
      </c>
      <c r="C108" s="43" t="s">
        <v>62</v>
      </c>
      <c r="D108" s="43" t="s">
        <v>90</v>
      </c>
      <c r="E108" s="49" t="s">
        <v>63</v>
      </c>
      <c r="F108" s="53" t="s">
        <v>282</v>
      </c>
      <c r="G108" s="44"/>
      <c r="H108" s="44">
        <v>1993</v>
      </c>
      <c r="I108" s="45"/>
      <c r="J108" s="42">
        <f>IF(E108="","",LEFT(E108,FIND("/",E108)-1)*1)</f>
        <v>7</v>
      </c>
      <c r="K108" s="42">
        <f>IF(C108="","",IF(ISERROR(VLOOKUP(C108,tblAudience,2,FALSE)),AudUnknown,VLOOKUP(C108,tblAudience,2,FALSE)))</f>
        <v>8</v>
      </c>
    </row>
    <row r="109" spans="1:11" ht="47.1" customHeight="1" x14ac:dyDescent="0.25">
      <c r="A109" s="51" t="s">
        <v>386</v>
      </c>
      <c r="B109" s="51" t="s">
        <v>452</v>
      </c>
      <c r="C109" s="43" t="s">
        <v>62</v>
      </c>
      <c r="D109" s="43" t="s">
        <v>90</v>
      </c>
      <c r="E109" s="46" t="s">
        <v>63</v>
      </c>
      <c r="F109" s="47" t="s">
        <v>422</v>
      </c>
      <c r="G109" s="50"/>
      <c r="H109" s="50">
        <v>2001</v>
      </c>
      <c r="I109" s="51"/>
      <c r="J109" s="42">
        <f>IF(E109="","",LEFT(E109,FIND("/",E109)-1)*1)</f>
        <v>7</v>
      </c>
      <c r="K109" s="42">
        <f>IF(C109="","",IF(ISERROR(VLOOKUP(C109,tblAudience,2,FALSE)),AudUnknown,VLOOKUP(C109,tblAudience,2,FALSE)))</f>
        <v>8</v>
      </c>
    </row>
    <row r="110" spans="1:11" ht="31.5" x14ac:dyDescent="0.25">
      <c r="A110" s="43" t="s">
        <v>374</v>
      </c>
      <c r="B110" s="43" t="s">
        <v>43</v>
      </c>
      <c r="C110" s="43" t="s">
        <v>62</v>
      </c>
      <c r="D110" s="46" t="s">
        <v>90</v>
      </c>
      <c r="E110" s="46" t="s">
        <v>63</v>
      </c>
      <c r="F110" s="48" t="s">
        <v>469</v>
      </c>
      <c r="G110" s="44"/>
      <c r="H110" s="44">
        <v>1984</v>
      </c>
      <c r="I110" s="43"/>
      <c r="J110" s="42">
        <f>IF(E110="","",LEFT(E110,FIND("/",E110)-1)*1)</f>
        <v>7</v>
      </c>
      <c r="K110" s="42">
        <f>IF(C110="","",IF(ISERROR(VLOOKUP(C110,tblAudience,2,FALSE)),AudUnknown,VLOOKUP(C110,tblAudience,2,FALSE)))</f>
        <v>8</v>
      </c>
    </row>
    <row r="111" spans="1:11" ht="63" x14ac:dyDescent="0.25">
      <c r="A111" s="43" t="s">
        <v>46</v>
      </c>
      <c r="B111" s="43" t="s">
        <v>47</v>
      </c>
      <c r="C111" s="43" t="s">
        <v>62</v>
      </c>
      <c r="D111" s="43" t="s">
        <v>90</v>
      </c>
      <c r="E111" s="46" t="s">
        <v>63</v>
      </c>
      <c r="F111" s="47" t="s">
        <v>495</v>
      </c>
      <c r="G111" s="44"/>
      <c r="H111" s="44">
        <v>1967</v>
      </c>
      <c r="I111" s="45"/>
      <c r="J111" s="42">
        <f>IF(E111="","",LEFT(E111,FIND("/",E111)-1)*1)</f>
        <v>7</v>
      </c>
      <c r="K111" s="42">
        <f>IF(C111="","",IF(ISERROR(VLOOKUP(C111,tblAudience,2,FALSE)),AudUnknown,VLOOKUP(C111,tblAudience,2,FALSE)))</f>
        <v>8</v>
      </c>
    </row>
    <row r="112" spans="1:11" ht="94.5" x14ac:dyDescent="0.25">
      <c r="A112" s="43" t="s">
        <v>418</v>
      </c>
      <c r="B112" s="43" t="s">
        <v>280</v>
      </c>
      <c r="C112" s="43" t="s">
        <v>62</v>
      </c>
      <c r="D112" s="43" t="s">
        <v>90</v>
      </c>
      <c r="E112" s="46" t="s">
        <v>65</v>
      </c>
      <c r="F112" s="48" t="s">
        <v>419</v>
      </c>
      <c r="G112" s="44"/>
      <c r="H112" s="44">
        <v>1998</v>
      </c>
      <c r="I112" s="43"/>
      <c r="J112" s="42">
        <f>IF(E112="","",LEFT(E112,FIND("/",E112)-1)*1)</f>
        <v>6</v>
      </c>
      <c r="K112" s="42">
        <f>IF(C112="","",IF(ISERROR(VLOOKUP(C112,tblAudience,2,FALSE)),AudUnknown,VLOOKUP(C112,tblAudience,2,FALSE)))</f>
        <v>8</v>
      </c>
    </row>
    <row r="113" spans="1:11" ht="47.25" x14ac:dyDescent="0.25">
      <c r="A113" s="43" t="s">
        <v>99</v>
      </c>
      <c r="B113" s="43" t="s">
        <v>45</v>
      </c>
      <c r="C113" s="43" t="s">
        <v>62</v>
      </c>
      <c r="D113" s="43" t="s">
        <v>89</v>
      </c>
      <c r="E113" s="46" t="s">
        <v>71</v>
      </c>
      <c r="F113" s="47" t="s">
        <v>362</v>
      </c>
      <c r="G113" s="44"/>
      <c r="H113" s="44">
        <v>2002</v>
      </c>
      <c r="I113" s="45"/>
      <c r="J113" s="42">
        <f>IF(E113="","",LEFT(E113,FIND("/",E113)-1)*1)</f>
        <v>5</v>
      </c>
      <c r="K113" s="42">
        <f>IF(C113="","",IF(ISERROR(VLOOKUP(C113,tblAudience,2,FALSE)),AudUnknown,VLOOKUP(C113,tblAudience,2,FALSE)))</f>
        <v>8</v>
      </c>
    </row>
    <row r="114" spans="1:11" x14ac:dyDescent="0.25">
      <c r="A114" s="43" t="s">
        <v>97</v>
      </c>
      <c r="B114" s="43" t="s">
        <v>98</v>
      </c>
      <c r="C114" s="43" t="s">
        <v>62</v>
      </c>
      <c r="D114" s="43" t="s">
        <v>244</v>
      </c>
      <c r="E114" s="46" t="s">
        <v>71</v>
      </c>
      <c r="F114" s="47" t="s">
        <v>93</v>
      </c>
      <c r="G114" s="44">
        <v>2</v>
      </c>
      <c r="H114" s="44">
        <v>1984</v>
      </c>
      <c r="I114" s="45" t="s">
        <v>103</v>
      </c>
      <c r="J114" s="42">
        <f>IF(E114="","",LEFT(E114,FIND("/",E114)-1)*1)</f>
        <v>5</v>
      </c>
      <c r="K114" s="42">
        <f>IF(C114="","",IF(ISERROR(VLOOKUP(C114,tblAudience,2,FALSE)),AudUnknown,VLOOKUP(C114,tblAudience,2,FALSE)))</f>
        <v>8</v>
      </c>
    </row>
    <row r="115" spans="1:11" ht="81" customHeight="1" x14ac:dyDescent="0.25">
      <c r="A115" s="43" t="s">
        <v>53</v>
      </c>
      <c r="B115" s="43" t="s">
        <v>55</v>
      </c>
      <c r="C115" s="43" t="s">
        <v>62</v>
      </c>
      <c r="D115" s="43" t="s">
        <v>244</v>
      </c>
      <c r="E115" s="46" t="s">
        <v>71</v>
      </c>
      <c r="F115" s="47" t="s">
        <v>93</v>
      </c>
      <c r="G115" s="44"/>
      <c r="H115" s="44">
        <v>1995</v>
      </c>
      <c r="I115" s="45" t="s">
        <v>54</v>
      </c>
      <c r="J115" s="42">
        <f>IF(E115="","",LEFT(E115,FIND("/",E115)-1)*1)</f>
        <v>5</v>
      </c>
      <c r="K115" s="42">
        <f>IF(C115="","",IF(ISERROR(VLOOKUP(C115,tblAudience,2,FALSE)),AudUnknown,VLOOKUP(C115,tblAudience,2,FALSE)))</f>
        <v>8</v>
      </c>
    </row>
    <row r="116" spans="1:11" ht="31.5" x14ac:dyDescent="0.25">
      <c r="A116" s="43" t="s">
        <v>100</v>
      </c>
      <c r="B116" s="43" t="s">
        <v>45</v>
      </c>
      <c r="C116" s="43" t="s">
        <v>62</v>
      </c>
      <c r="D116" s="43" t="s">
        <v>89</v>
      </c>
      <c r="E116" s="46" t="s">
        <v>67</v>
      </c>
      <c r="F116" s="47" t="s">
        <v>363</v>
      </c>
      <c r="G116" s="44"/>
      <c r="H116" s="44">
        <v>2002</v>
      </c>
      <c r="I116" s="45"/>
      <c r="J116" s="42">
        <f>IF(E116="","",LEFT(E116,FIND("/",E116)-1)*1)</f>
        <v>3</v>
      </c>
      <c r="K116" s="42">
        <f>IF(C116="","",IF(ISERROR(VLOOKUP(C116,tblAudience,2,FALSE)),AudUnknown,VLOOKUP(C116,tblAudience,2,FALSE)))</f>
        <v>8</v>
      </c>
    </row>
    <row r="117" spans="1:11" ht="31.5" x14ac:dyDescent="0.25">
      <c r="A117" s="43" t="s">
        <v>350</v>
      </c>
      <c r="B117" s="43" t="s">
        <v>45</v>
      </c>
      <c r="C117" s="43" t="s">
        <v>62</v>
      </c>
      <c r="D117" s="43" t="s">
        <v>89</v>
      </c>
      <c r="E117" s="46" t="s">
        <v>67</v>
      </c>
      <c r="F117" s="47" t="s">
        <v>69</v>
      </c>
      <c r="G117" s="44"/>
      <c r="H117" s="44">
        <v>2002</v>
      </c>
      <c r="I117" s="45"/>
      <c r="J117" s="42">
        <f>IF(E117="","",LEFT(E117,FIND("/",E117)-1)*1)</f>
        <v>3</v>
      </c>
      <c r="K117" s="42">
        <f>IF(C117="","",IF(ISERROR(VLOOKUP(C117,tblAudience,2,FALSE)),AudUnknown,VLOOKUP(C117,tblAudience,2,FALSE)))</f>
        <v>8</v>
      </c>
    </row>
    <row r="118" spans="1:11" ht="31.5" x14ac:dyDescent="0.25">
      <c r="A118" s="43" t="s">
        <v>351</v>
      </c>
      <c r="B118" s="43" t="s">
        <v>45</v>
      </c>
      <c r="C118" s="43" t="s">
        <v>62</v>
      </c>
      <c r="D118" s="43" t="s">
        <v>89</v>
      </c>
      <c r="E118" s="46" t="s">
        <v>67</v>
      </c>
      <c r="F118" s="47" t="s">
        <v>364</v>
      </c>
      <c r="G118" s="44"/>
      <c r="H118" s="44">
        <v>2002</v>
      </c>
      <c r="I118" s="45"/>
      <c r="J118" s="42">
        <f>IF(E118="","",LEFT(E118,FIND("/",E118)-1)*1)</f>
        <v>3</v>
      </c>
      <c r="K118" s="42">
        <f>IF(C118="","",IF(ISERROR(VLOOKUP(C118,tblAudience,2,FALSE)),AudUnknown,VLOOKUP(C118,tblAudience,2,FALSE)))</f>
        <v>8</v>
      </c>
    </row>
    <row r="119" spans="1:11" ht="63" x14ac:dyDescent="0.25">
      <c r="A119" s="52" t="s">
        <v>260</v>
      </c>
      <c r="B119" s="43" t="s">
        <v>242</v>
      </c>
      <c r="C119" s="43" t="s">
        <v>62</v>
      </c>
      <c r="D119" s="43" t="s">
        <v>89</v>
      </c>
      <c r="E119" s="46" t="s">
        <v>78</v>
      </c>
      <c r="F119" s="53" t="s">
        <v>261</v>
      </c>
      <c r="G119" s="44">
        <v>2</v>
      </c>
      <c r="H119" s="44">
        <v>2004</v>
      </c>
      <c r="I119" s="45" t="s">
        <v>259</v>
      </c>
      <c r="J119" s="42">
        <f>IF(E119="","",LEFT(E119,FIND("/",E119)-1)*1)</f>
        <v>2</v>
      </c>
      <c r="K119" s="42">
        <f>IF(C119="","",IF(ISERROR(VLOOKUP(C119,tblAudience,2,FALSE)),AudUnknown,VLOOKUP(C119,tblAudience,2,FALSE)))</f>
        <v>8</v>
      </c>
    </row>
    <row r="120" spans="1:11" ht="47.25" x14ac:dyDescent="0.25">
      <c r="A120" s="43" t="s">
        <v>72</v>
      </c>
      <c r="B120" s="43" t="s">
        <v>73</v>
      </c>
      <c r="C120" s="43" t="s">
        <v>76</v>
      </c>
      <c r="D120" s="43" t="s">
        <v>89</v>
      </c>
      <c r="E120" s="46" t="s">
        <v>65</v>
      </c>
      <c r="F120" s="47" t="s">
        <v>496</v>
      </c>
      <c r="G120" s="44"/>
      <c r="H120" s="44">
        <v>2003</v>
      </c>
      <c r="I120" s="45" t="s">
        <v>82</v>
      </c>
      <c r="J120" s="42">
        <f>IF(E120="","",LEFT(E120,FIND("/",E120)-1)*1)</f>
        <v>6</v>
      </c>
      <c r="K120" s="42">
        <f>IF(C120="","",IF(ISERROR(VLOOKUP(C120,tblAudience,2,FALSE)),AudUnknown,VLOOKUP(C120,tblAudience,2,FALSE)))</f>
        <v>9</v>
      </c>
    </row>
    <row r="121" spans="1:11" x14ac:dyDescent="0.25">
      <c r="A121" s="43" t="s">
        <v>51</v>
      </c>
      <c r="B121" s="43" t="s">
        <v>56</v>
      </c>
      <c r="C121" s="43" t="s">
        <v>92</v>
      </c>
      <c r="D121" s="43" t="s">
        <v>92</v>
      </c>
      <c r="E121" s="46" t="s">
        <v>68</v>
      </c>
      <c r="F121" s="47" t="s">
        <v>70</v>
      </c>
      <c r="G121" s="44">
        <v>2</v>
      </c>
      <c r="H121" s="44">
        <v>1967</v>
      </c>
      <c r="I121" s="45" t="s">
        <v>52</v>
      </c>
      <c r="J121" s="42">
        <f>IF(E121="","",LEFT(E121,FIND("/",E121)-1)*1)</f>
        <v>9</v>
      </c>
      <c r="K121" s="42">
        <f>IF(C121="","",IF(ISERROR(VLOOKUP(C121,tblAudience,2,FALSE)),AudUnknown,VLOOKUP(C121,tblAudience,2,FALSE)))</f>
        <v>10</v>
      </c>
    </row>
    <row r="122" spans="1:11" x14ac:dyDescent="0.25">
      <c r="A122" s="43"/>
      <c r="B122" s="43"/>
      <c r="C122" s="43"/>
      <c r="D122" s="43"/>
      <c r="E122" s="43"/>
      <c r="F122" s="47"/>
      <c r="G122" s="44"/>
      <c r="H122" s="44"/>
      <c r="I122" s="45"/>
      <c r="J122" s="42" t="str">
        <f>IF(E122="","",LEFT(E122,FIND("/",E122)-1)*1)</f>
        <v/>
      </c>
      <c r="K122" s="42" t="str">
        <f>IF(C122="","",IF(ISERROR(VLOOKUP(C122,tblAudience,2,FALSE)),AudUnknown,VLOOKUP(C122,tblAudience,2,FALSE)))</f>
        <v/>
      </c>
    </row>
    <row r="123" spans="1:11" x14ac:dyDescent="0.25">
      <c r="A123" s="43"/>
      <c r="B123" s="43"/>
      <c r="C123" s="43"/>
      <c r="D123" s="43"/>
      <c r="E123" s="43"/>
      <c r="F123" s="47"/>
      <c r="G123" s="44"/>
      <c r="H123" s="44"/>
      <c r="I123" s="45"/>
      <c r="J123" s="42" t="str">
        <f>IF(E123="","",LEFT(E123,FIND("/",E123)-1)*1)</f>
        <v/>
      </c>
      <c r="K123" s="42" t="str">
        <f>IF(C123="","",IF(ISERROR(VLOOKUP(C123,tblAudience,2,FALSE)),AudUnknown,VLOOKUP(C123,tblAudience,2,FALSE)))</f>
        <v/>
      </c>
    </row>
    <row r="124" spans="1:11" x14ac:dyDescent="0.25">
      <c r="A124" s="43"/>
      <c r="B124" s="43"/>
      <c r="C124" s="43"/>
      <c r="D124" s="43"/>
      <c r="E124" s="43"/>
      <c r="F124" s="47"/>
      <c r="G124" s="44"/>
      <c r="H124" s="44"/>
      <c r="I124" s="45"/>
      <c r="J124" s="42" t="str">
        <f>IF(E124="","",LEFT(E124,FIND("/",E124)-1)*1)</f>
        <v/>
      </c>
      <c r="K124" s="42" t="str">
        <f>IF(C124="","",IF(ISERROR(VLOOKUP(C124,tblAudience,2,FALSE)),AudUnknown,VLOOKUP(C124,tblAudience,2,FALSE)))</f>
        <v/>
      </c>
    </row>
    <row r="125" spans="1:11" x14ac:dyDescent="0.25">
      <c r="A125" s="43"/>
      <c r="B125" s="43"/>
      <c r="C125" s="43"/>
      <c r="D125" s="43"/>
      <c r="E125" s="43"/>
      <c r="F125" s="47"/>
      <c r="G125" s="44"/>
      <c r="H125" s="44"/>
      <c r="I125" s="45"/>
      <c r="J125" s="42" t="str">
        <f>IF(E125="","",LEFT(E125,FIND("/",E125)-1)*1)</f>
        <v/>
      </c>
      <c r="K125" s="42" t="str">
        <f>IF(C125="","",IF(ISERROR(VLOOKUP(C125,tblAudience,2,FALSE)),AudUnknown,VLOOKUP(C125,tblAudience,2,FALSE)))</f>
        <v/>
      </c>
    </row>
    <row r="126" spans="1:11" x14ac:dyDescent="0.25">
      <c r="A126" s="43"/>
      <c r="B126" s="43"/>
      <c r="C126" s="43"/>
      <c r="D126" s="43"/>
      <c r="E126" s="43"/>
      <c r="F126" s="47"/>
      <c r="G126" s="44"/>
      <c r="H126" s="44"/>
      <c r="I126" s="45"/>
      <c r="J126" s="42" t="str">
        <f>IF(E126="","",LEFT(E126,FIND("/",E126)-1)*1)</f>
        <v/>
      </c>
      <c r="K126" s="42" t="str">
        <f>IF(C126="","",IF(ISERROR(VLOOKUP(C126,tblAudience,2,FALSE)),AudUnknown,VLOOKUP(C126,tblAudience,2,FALSE)))</f>
        <v/>
      </c>
    </row>
    <row r="127" spans="1:11" x14ac:dyDescent="0.25">
      <c r="A127" s="43"/>
      <c r="B127" s="43"/>
      <c r="C127" s="43"/>
      <c r="D127" s="43"/>
      <c r="E127" s="43"/>
      <c r="F127" s="47"/>
      <c r="G127" s="44"/>
      <c r="H127" s="44"/>
      <c r="I127" s="45"/>
      <c r="J127" s="42" t="str">
        <f>IF(E127="","",LEFT(E127,FIND("/",E127)-1)*1)</f>
        <v/>
      </c>
      <c r="K127" s="42" t="str">
        <f>IF(C127="","",IF(ISERROR(VLOOKUP(C127,tblAudience,2,FALSE)),AudUnknown,VLOOKUP(C127,tblAudience,2,FALSE)))</f>
        <v/>
      </c>
    </row>
    <row r="128" spans="1:11" x14ac:dyDescent="0.25">
      <c r="A128" s="43"/>
      <c r="B128" s="43"/>
      <c r="C128" s="43"/>
      <c r="D128" s="43"/>
      <c r="E128" s="43"/>
      <c r="F128" s="47"/>
      <c r="G128" s="44"/>
      <c r="H128" s="44"/>
      <c r="I128" s="45"/>
      <c r="J128" s="42" t="str">
        <f>IF(E128="","",LEFT(E128,FIND("/",E128)-1)*1)</f>
        <v/>
      </c>
      <c r="K128" s="42" t="str">
        <f>IF(C128="","",IF(ISERROR(VLOOKUP(C128,tblAudience,2,FALSE)),AudUnknown,VLOOKUP(C128,tblAudience,2,FALSE)))</f>
        <v/>
      </c>
    </row>
    <row r="129" spans="1:11" x14ac:dyDescent="0.25">
      <c r="A129" s="43"/>
      <c r="B129" s="43"/>
      <c r="C129" s="43"/>
      <c r="D129" s="43"/>
      <c r="E129" s="43"/>
      <c r="F129" s="47"/>
      <c r="G129" s="44"/>
      <c r="H129" s="44"/>
      <c r="I129" s="45"/>
      <c r="J129" s="42" t="str">
        <f>IF(E129="","",LEFT(E129,FIND("/",E129)-1)*1)</f>
        <v/>
      </c>
      <c r="K129" s="42" t="str">
        <f>IF(C129="","",IF(ISERROR(VLOOKUP(C129,tblAudience,2,FALSE)),AudUnknown,VLOOKUP(C129,tblAudience,2,FALSE)))</f>
        <v/>
      </c>
    </row>
    <row r="130" spans="1:11" x14ac:dyDescent="0.25">
      <c r="A130" s="43"/>
      <c r="B130" s="43"/>
      <c r="C130" s="43"/>
      <c r="D130" s="43"/>
      <c r="E130" s="43"/>
      <c r="F130" s="47"/>
      <c r="G130" s="44"/>
      <c r="H130" s="44"/>
      <c r="I130" s="45"/>
      <c r="J130" s="42" t="str">
        <f>IF(E130="","",LEFT(E130,FIND("/",E130)-1)*1)</f>
        <v/>
      </c>
      <c r="K130" s="42" t="str">
        <f>IF(C130="","",IF(ISERROR(VLOOKUP(C130,tblAudience,2,FALSE)),AudUnknown,VLOOKUP(C130,tblAudience,2,FALSE)))</f>
        <v/>
      </c>
    </row>
    <row r="131" spans="1:11" x14ac:dyDescent="0.25">
      <c r="A131" s="43"/>
      <c r="B131" s="43"/>
      <c r="C131" s="43"/>
      <c r="D131" s="43"/>
      <c r="E131" s="43"/>
      <c r="F131" s="47"/>
      <c r="G131" s="44"/>
      <c r="H131" s="44"/>
      <c r="I131" s="45"/>
      <c r="J131" s="42" t="str">
        <f>IF(E131="","",LEFT(E131,FIND("/",E131)-1)*1)</f>
        <v/>
      </c>
      <c r="K131" s="42" t="str">
        <f>IF(C131="","",IF(ISERROR(VLOOKUP(C131,tblAudience,2,FALSE)),AudUnknown,VLOOKUP(C131,tblAudience,2,FALSE)))</f>
        <v/>
      </c>
    </row>
  </sheetData>
  <autoFilter ref="A1:K131" xr:uid="{96F07725-B989-EF43-8511-C8C11A96F7E4}"/>
  <sortState xmlns:xlrd2="http://schemas.microsoft.com/office/spreadsheetml/2017/richdata2" ref="A2:K131">
    <sortCondition ref="K2:K131"/>
    <sortCondition descending="1" ref="J2:J131"/>
    <sortCondition ref="D2:D131"/>
  </sortState>
  <phoneticPr fontId="2" type="noConversion"/>
  <conditionalFormatting sqref="A2:K131">
    <cfRule type="expression" dxfId="0" priority="1">
      <formula>(MOD(ROW(),2)=0)</formula>
    </cfRule>
  </conditionalFormatting>
  <pageMargins left="0.45" right="0.45" top="0.75" bottom="0.75" header="0.3" footer="0.3"/>
  <pageSetup paperSize="9" orientation="landscape"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0E23-0600-EF4C-9151-E1F2828B25B0}">
  <dimension ref="A1:G18"/>
  <sheetViews>
    <sheetView workbookViewId="0">
      <selection activeCell="C4" sqref="C4"/>
    </sheetView>
  </sheetViews>
  <sheetFormatPr defaultColWidth="11" defaultRowHeight="15.75" x14ac:dyDescent="0.25"/>
  <cols>
    <col min="1" max="1" width="4" style="6" customWidth="1"/>
    <col min="2" max="2" width="55.625" customWidth="1"/>
    <col min="3" max="3" width="35.875" customWidth="1"/>
    <col min="4" max="4" width="31.125" customWidth="1"/>
    <col min="5" max="5" width="44.5" customWidth="1"/>
  </cols>
  <sheetData>
    <row r="1" spans="1:7" ht="21" x14ac:dyDescent="0.35">
      <c r="B1" s="21" t="s">
        <v>444</v>
      </c>
    </row>
    <row r="3" spans="1:7" s="20" customFormat="1" ht="21" x14ac:dyDescent="0.35">
      <c r="A3" s="21"/>
      <c r="B3" s="22" t="s">
        <v>367</v>
      </c>
      <c r="C3" s="22" t="s">
        <v>366</v>
      </c>
    </row>
    <row r="4" spans="1:7" s="20" customFormat="1" ht="21" x14ac:dyDescent="0.35">
      <c r="A4" s="24" t="s">
        <v>88</v>
      </c>
      <c r="B4" s="22"/>
      <c r="C4" s="22"/>
    </row>
    <row r="5" spans="1:7" ht="31.5" x14ac:dyDescent="0.25">
      <c r="B5" s="22" t="s">
        <v>113</v>
      </c>
      <c r="C5" s="22" t="s">
        <v>114</v>
      </c>
      <c r="D5" s="11" t="s">
        <v>129</v>
      </c>
      <c r="E5" s="7" t="s">
        <v>442</v>
      </c>
    </row>
    <row r="6" spans="1:7" ht="31.5" x14ac:dyDescent="0.25">
      <c r="B6" s="22" t="s">
        <v>434</v>
      </c>
      <c r="C6" s="22" t="s">
        <v>114</v>
      </c>
      <c r="D6" s="11" t="s">
        <v>129</v>
      </c>
      <c r="E6" s="7" t="s">
        <v>443</v>
      </c>
    </row>
    <row r="7" spans="1:7" ht="21" x14ac:dyDescent="0.3">
      <c r="A7" s="24" t="s">
        <v>89</v>
      </c>
      <c r="B7" s="22"/>
      <c r="C7" s="22"/>
      <c r="D7" s="11"/>
      <c r="E7" s="7"/>
    </row>
    <row r="8" spans="1:7" ht="189" x14ac:dyDescent="0.25">
      <c r="B8" s="22" t="s">
        <v>393</v>
      </c>
      <c r="C8" s="22" t="s">
        <v>201</v>
      </c>
      <c r="D8" s="11" t="s">
        <v>65</v>
      </c>
      <c r="E8" s="7" t="s">
        <v>445</v>
      </c>
    </row>
    <row r="9" spans="1:7" s="20" customFormat="1" ht="64.5" x14ac:dyDescent="0.35">
      <c r="A9" s="21"/>
      <c r="B9" s="22" t="s">
        <v>197</v>
      </c>
      <c r="C9" s="22" t="s">
        <v>199</v>
      </c>
      <c r="D9" s="11" t="s">
        <v>131</v>
      </c>
      <c r="E9" s="7" t="s">
        <v>198</v>
      </c>
    </row>
    <row r="10" spans="1:7" ht="47.25" x14ac:dyDescent="0.25">
      <c r="B10" s="8" t="s">
        <v>150</v>
      </c>
      <c r="C10" s="8" t="s">
        <v>151</v>
      </c>
      <c r="D10" s="11" t="s">
        <v>129</v>
      </c>
      <c r="E10" s="7" t="s">
        <v>179</v>
      </c>
    </row>
    <row r="11" spans="1:7" ht="94.5" x14ac:dyDescent="0.25">
      <c r="B11" s="22" t="s">
        <v>400</v>
      </c>
      <c r="C11" s="22" t="s">
        <v>401</v>
      </c>
      <c r="D11" s="11" t="s">
        <v>68</v>
      </c>
      <c r="E11" s="7" t="s">
        <v>427</v>
      </c>
    </row>
    <row r="12" spans="1:7" s="20" customFormat="1" ht="96" x14ac:dyDescent="0.35">
      <c r="A12" s="21"/>
      <c r="B12" s="22" t="s">
        <v>117</v>
      </c>
      <c r="C12" s="22" t="s">
        <v>118</v>
      </c>
      <c r="D12" s="11" t="s">
        <v>131</v>
      </c>
      <c r="E12" s="7" t="s">
        <v>311</v>
      </c>
    </row>
    <row r="13" spans="1:7" s="20" customFormat="1" ht="21" x14ac:dyDescent="0.35">
      <c r="A13" s="21" t="s">
        <v>88</v>
      </c>
      <c r="B13" s="22"/>
      <c r="C13" s="22"/>
      <c r="D13" s="11"/>
      <c r="E13" s="7"/>
    </row>
    <row r="14" spans="1:7" s="8" customFormat="1" ht="110.25" x14ac:dyDescent="0.25">
      <c r="A14" s="23"/>
      <c r="B14" s="22" t="s">
        <v>436</v>
      </c>
      <c r="C14" s="22" t="s">
        <v>435</v>
      </c>
      <c r="D14" s="11" t="s">
        <v>68</v>
      </c>
      <c r="E14" s="7" t="s">
        <v>439</v>
      </c>
      <c r="F14"/>
      <c r="G14"/>
    </row>
    <row r="15" spans="1:7" ht="94.5" x14ac:dyDescent="0.25">
      <c r="B15" s="22" t="s">
        <v>433</v>
      </c>
      <c r="C15" s="8" t="s">
        <v>437</v>
      </c>
      <c r="D15" s="11" t="s">
        <v>131</v>
      </c>
      <c r="E15" s="19" t="s">
        <v>438</v>
      </c>
      <c r="F15" s="8"/>
      <c r="G15" s="8"/>
    </row>
    <row r="16" spans="1:7" ht="21" x14ac:dyDescent="0.3">
      <c r="A16" s="24" t="s">
        <v>446</v>
      </c>
      <c r="B16" s="22"/>
      <c r="C16" s="8"/>
      <c r="D16" s="11"/>
      <c r="E16" s="19"/>
      <c r="F16" s="8"/>
      <c r="G16" s="8"/>
    </row>
    <row r="17" spans="2:5" ht="31.5" x14ac:dyDescent="0.25">
      <c r="B17" s="8" t="s">
        <v>155</v>
      </c>
      <c r="C17" s="8" t="s">
        <v>156</v>
      </c>
      <c r="D17" s="11" t="s">
        <v>68</v>
      </c>
      <c r="E17" s="7" t="s">
        <v>330</v>
      </c>
    </row>
    <row r="18" spans="2:5" ht="110.25" x14ac:dyDescent="0.25">
      <c r="B18" s="8" t="s">
        <v>403</v>
      </c>
      <c r="C18" s="8" t="s">
        <v>169</v>
      </c>
      <c r="D18" s="11" t="s">
        <v>129</v>
      </c>
      <c r="E18" s="7" t="s">
        <v>428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00FE-D195-0A43-9EF2-C44E241F6606}">
  <dimension ref="A1:C25"/>
  <sheetViews>
    <sheetView workbookViewId="0">
      <selection sqref="A1:B25"/>
    </sheetView>
  </sheetViews>
  <sheetFormatPr defaultColWidth="11" defaultRowHeight="21" x14ac:dyDescent="0.35"/>
  <cols>
    <col min="1" max="1" width="5.875" style="20" customWidth="1"/>
    <col min="2" max="2" width="123.125" style="7" customWidth="1"/>
  </cols>
  <sheetData>
    <row r="1" spans="1:2" s="25" customFormat="1" ht="23.25" x14ac:dyDescent="0.35">
      <c r="A1" s="26" t="s">
        <v>448</v>
      </c>
      <c r="B1" s="54"/>
    </row>
    <row r="2" spans="1:2" s="20" customFormat="1" x14ac:dyDescent="0.35">
      <c r="A2" s="20" t="s">
        <v>447</v>
      </c>
      <c r="B2" s="7"/>
    </row>
    <row r="3" spans="1:2" x14ac:dyDescent="0.35">
      <c r="B3" s="19" t="s">
        <v>501</v>
      </c>
    </row>
    <row r="4" spans="1:2" x14ac:dyDescent="0.35">
      <c r="B4" s="19" t="s">
        <v>472</v>
      </c>
    </row>
    <row r="5" spans="1:2" x14ac:dyDescent="0.35">
      <c r="A5" s="20" t="s">
        <v>500</v>
      </c>
    </row>
    <row r="6" spans="1:2" ht="31.5" x14ac:dyDescent="0.35">
      <c r="B6" s="19" t="s">
        <v>502</v>
      </c>
    </row>
    <row r="7" spans="1:2" ht="47.25" x14ac:dyDescent="0.35">
      <c r="B7" s="19" t="s">
        <v>503</v>
      </c>
    </row>
    <row r="8" spans="1:2" x14ac:dyDescent="0.35">
      <c r="A8" s="20" t="s">
        <v>450</v>
      </c>
    </row>
    <row r="9" spans="1:2" x14ac:dyDescent="0.35">
      <c r="B9" s="19" t="s">
        <v>449</v>
      </c>
    </row>
    <row r="10" spans="1:2" x14ac:dyDescent="0.35">
      <c r="A10" s="20" t="s">
        <v>556</v>
      </c>
    </row>
    <row r="11" spans="1:2" ht="33" x14ac:dyDescent="0.35">
      <c r="B11" s="7" t="s">
        <v>557</v>
      </c>
    </row>
    <row r="12" spans="1:2" ht="33" x14ac:dyDescent="0.35">
      <c r="B12" s="7" t="s">
        <v>554</v>
      </c>
    </row>
    <row r="13" spans="1:2" ht="78.75" x14ac:dyDescent="0.35">
      <c r="B13" s="19" t="s">
        <v>504</v>
      </c>
    </row>
    <row r="14" spans="1:2" ht="47.25" x14ac:dyDescent="0.35">
      <c r="B14" s="19" t="s">
        <v>505</v>
      </c>
    </row>
    <row r="15" spans="1:2" ht="31.5" x14ac:dyDescent="0.35">
      <c r="B15" s="19" t="s">
        <v>506</v>
      </c>
    </row>
    <row r="16" spans="1:2" x14ac:dyDescent="0.35">
      <c r="B16" s="19" t="s">
        <v>451</v>
      </c>
    </row>
    <row r="17" spans="1:3" x14ac:dyDescent="0.35">
      <c r="A17" s="20" t="s">
        <v>474</v>
      </c>
    </row>
    <row r="18" spans="1:3" ht="47.25" x14ac:dyDescent="0.35">
      <c r="B18" s="19" t="s">
        <v>507</v>
      </c>
    </row>
    <row r="19" spans="1:3" x14ac:dyDescent="0.35">
      <c r="A19" s="20" t="s">
        <v>473</v>
      </c>
    </row>
    <row r="20" spans="1:3" ht="47.25" x14ac:dyDescent="0.35">
      <c r="B20" s="19" t="s">
        <v>508</v>
      </c>
      <c r="C20" s="19"/>
    </row>
    <row r="21" spans="1:3" ht="48.75" x14ac:dyDescent="0.35">
      <c r="B21" s="7" t="s">
        <v>509</v>
      </c>
    </row>
    <row r="22" spans="1:3" x14ac:dyDescent="0.35">
      <c r="A22" s="20" t="s">
        <v>476</v>
      </c>
    </row>
    <row r="23" spans="1:3" ht="48.75" x14ac:dyDescent="0.35">
      <c r="B23" s="7" t="s">
        <v>510</v>
      </c>
    </row>
    <row r="24" spans="1:3" x14ac:dyDescent="0.35">
      <c r="B24" s="7" t="s">
        <v>511</v>
      </c>
    </row>
    <row r="25" spans="1:3" x14ac:dyDescent="0.35">
      <c r="B25" s="7" t="s">
        <v>477</v>
      </c>
    </row>
  </sheetData>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64BA7-096D-4743-8F9F-24C8DF9E75CB}">
  <dimension ref="A1:K16"/>
  <sheetViews>
    <sheetView workbookViewId="0">
      <selection activeCell="A16" sqref="A16:XFD16"/>
    </sheetView>
  </sheetViews>
  <sheetFormatPr defaultColWidth="11" defaultRowHeight="15.75" x14ac:dyDescent="0.25"/>
  <cols>
    <col min="1" max="1" width="3" customWidth="1"/>
    <col min="2" max="2" width="6.875" customWidth="1"/>
    <col min="3" max="3" width="16.375" customWidth="1"/>
    <col min="4" max="4" width="24.5" customWidth="1"/>
    <col min="9" max="9" width="39.5" customWidth="1"/>
  </cols>
  <sheetData>
    <row r="1" spans="1:11" s="18" customFormat="1" x14ac:dyDescent="0.25">
      <c r="A1" s="14" t="s">
        <v>120</v>
      </c>
      <c r="B1" s="15" t="s">
        <v>35</v>
      </c>
      <c r="C1" s="16" t="s">
        <v>40</v>
      </c>
      <c r="D1" s="14" t="s">
        <v>34</v>
      </c>
      <c r="E1" s="14" t="s">
        <v>36</v>
      </c>
      <c r="F1" s="14" t="s">
        <v>37</v>
      </c>
      <c r="G1" s="14" t="s">
        <v>192</v>
      </c>
      <c r="H1" s="14" t="s">
        <v>50</v>
      </c>
      <c r="I1" s="17" t="s">
        <v>193</v>
      </c>
      <c r="J1" s="14"/>
      <c r="K1" s="14"/>
    </row>
    <row r="2" spans="1:11" ht="31.5" x14ac:dyDescent="0.25">
      <c r="A2" s="8"/>
      <c r="B2" s="9">
        <v>1983</v>
      </c>
      <c r="C2" s="10" t="s">
        <v>162</v>
      </c>
      <c r="D2" s="8" t="s">
        <v>161</v>
      </c>
      <c r="E2" s="8" t="s">
        <v>43</v>
      </c>
      <c r="F2" s="8" t="s">
        <v>60</v>
      </c>
      <c r="G2" s="8" t="s">
        <v>89</v>
      </c>
      <c r="H2" s="11" t="s">
        <v>78</v>
      </c>
      <c r="I2" s="7" t="s">
        <v>182</v>
      </c>
      <c r="J2" s="8"/>
      <c r="K2" s="8"/>
    </row>
    <row r="3" spans="1:11" ht="47.25" x14ac:dyDescent="0.25">
      <c r="A3" s="8"/>
      <c r="B3" s="9">
        <v>1961</v>
      </c>
      <c r="C3" s="10" t="s">
        <v>293</v>
      </c>
      <c r="D3" s="8" t="s">
        <v>294</v>
      </c>
      <c r="E3" s="8" t="s">
        <v>190</v>
      </c>
      <c r="F3" s="8" t="s">
        <v>60</v>
      </c>
      <c r="G3" s="8" t="s">
        <v>90</v>
      </c>
      <c r="H3" s="11" t="s">
        <v>67</v>
      </c>
      <c r="I3" s="7" t="s">
        <v>312</v>
      </c>
      <c r="J3" s="8"/>
      <c r="K3" s="8"/>
    </row>
    <row r="4" spans="1:11" ht="63" x14ac:dyDescent="0.25">
      <c r="A4" s="8"/>
      <c r="B4" s="9">
        <v>1998</v>
      </c>
      <c r="C4" s="10" t="s">
        <v>87</v>
      </c>
      <c r="D4" s="8" t="s">
        <v>83</v>
      </c>
      <c r="E4" s="8" t="s">
        <v>85</v>
      </c>
      <c r="F4" s="8" t="s">
        <v>84</v>
      </c>
      <c r="G4" s="8" t="s">
        <v>95</v>
      </c>
      <c r="H4" s="11" t="s">
        <v>74</v>
      </c>
      <c r="I4" s="7" t="s">
        <v>86</v>
      </c>
      <c r="J4" s="8"/>
      <c r="K4" s="8"/>
    </row>
    <row r="5" spans="1:11" ht="31.5" x14ac:dyDescent="0.25">
      <c r="A5" s="8"/>
      <c r="B5" s="9"/>
      <c r="C5" s="10" t="s">
        <v>289</v>
      </c>
      <c r="D5" s="13" t="s">
        <v>290</v>
      </c>
      <c r="E5" s="8" t="s">
        <v>291</v>
      </c>
      <c r="F5" s="8" t="s">
        <v>84</v>
      </c>
      <c r="G5" s="8" t="s">
        <v>90</v>
      </c>
      <c r="H5" s="11" t="s">
        <v>78</v>
      </c>
      <c r="I5" s="12" t="s">
        <v>292</v>
      </c>
      <c r="J5" s="8"/>
      <c r="K5" s="8"/>
    </row>
    <row r="6" spans="1:11" ht="63" x14ac:dyDescent="0.25">
      <c r="A6" s="8"/>
      <c r="B6" s="9">
        <v>1995</v>
      </c>
      <c r="C6" s="10" t="s">
        <v>54</v>
      </c>
      <c r="D6" s="8" t="s">
        <v>295</v>
      </c>
      <c r="E6" s="8" t="s">
        <v>296</v>
      </c>
      <c r="F6" s="8" t="s">
        <v>62</v>
      </c>
      <c r="G6" s="8" t="s">
        <v>235</v>
      </c>
      <c r="H6" s="11" t="s">
        <v>234</v>
      </c>
      <c r="I6" s="7" t="s">
        <v>326</v>
      </c>
      <c r="J6" s="8"/>
      <c r="K6" s="8"/>
    </row>
    <row r="7" spans="1:11" ht="63" x14ac:dyDescent="0.25">
      <c r="A7" s="8"/>
      <c r="B7" s="9">
        <v>1983</v>
      </c>
      <c r="C7" s="10" t="s">
        <v>299</v>
      </c>
      <c r="D7" s="8" t="s">
        <v>297</v>
      </c>
      <c r="E7" s="8" t="s">
        <v>298</v>
      </c>
      <c r="F7" s="8" t="s">
        <v>62</v>
      </c>
      <c r="G7" s="8" t="s">
        <v>244</v>
      </c>
      <c r="H7" s="11" t="s">
        <v>67</v>
      </c>
      <c r="I7" s="7" t="s">
        <v>313</v>
      </c>
      <c r="J7" s="8"/>
      <c r="K7" s="8"/>
    </row>
    <row r="8" spans="1:11" ht="47.25" x14ac:dyDescent="0.25">
      <c r="A8" s="8"/>
      <c r="B8" s="9">
        <v>1978</v>
      </c>
      <c r="C8" s="10"/>
      <c r="D8" s="8" t="s">
        <v>77</v>
      </c>
      <c r="E8" s="8" t="s">
        <v>79</v>
      </c>
      <c r="F8" s="8" t="s">
        <v>132</v>
      </c>
      <c r="G8" s="8" t="s">
        <v>94</v>
      </c>
      <c r="H8" s="11" t="s">
        <v>67</v>
      </c>
      <c r="I8" s="7" t="s">
        <v>96</v>
      </c>
      <c r="J8" s="8"/>
      <c r="K8" s="8"/>
    </row>
    <row r="9" spans="1:11" ht="47.25" x14ac:dyDescent="0.25">
      <c r="A9" s="8"/>
      <c r="B9" s="9">
        <v>1975</v>
      </c>
      <c r="C9" s="10"/>
      <c r="D9" s="13" t="s">
        <v>278</v>
      </c>
      <c r="E9" s="8" t="s">
        <v>277</v>
      </c>
      <c r="F9" s="8" t="s">
        <v>229</v>
      </c>
      <c r="G9" s="8" t="s">
        <v>244</v>
      </c>
      <c r="H9" s="11" t="s">
        <v>71</v>
      </c>
      <c r="I9" s="12" t="s">
        <v>279</v>
      </c>
      <c r="J9" s="8"/>
      <c r="K9" s="8"/>
    </row>
    <row r="10" spans="1:11" ht="31.5" x14ac:dyDescent="0.25">
      <c r="A10" s="8"/>
      <c r="B10" s="9">
        <v>1967</v>
      </c>
      <c r="C10" s="10" t="s">
        <v>59</v>
      </c>
      <c r="D10" s="8" t="s">
        <v>58</v>
      </c>
      <c r="E10" s="8" t="s">
        <v>57</v>
      </c>
      <c r="F10" s="8" t="s">
        <v>84</v>
      </c>
      <c r="G10" s="8" t="s">
        <v>95</v>
      </c>
      <c r="H10" s="11" t="s">
        <v>74</v>
      </c>
      <c r="I10" s="7" t="s">
        <v>75</v>
      </c>
      <c r="J10" s="8"/>
      <c r="K10" s="8"/>
    </row>
    <row r="11" spans="1:11" ht="47.25" x14ac:dyDescent="0.25">
      <c r="A11" s="8"/>
      <c r="B11" s="9">
        <v>1985</v>
      </c>
      <c r="C11" s="10" t="s">
        <v>139</v>
      </c>
      <c r="D11" s="8" t="s">
        <v>137</v>
      </c>
      <c r="E11" s="8" t="s">
        <v>138</v>
      </c>
      <c r="F11" s="8" t="s">
        <v>124</v>
      </c>
      <c r="G11" s="8" t="s">
        <v>95</v>
      </c>
      <c r="H11" s="11" t="s">
        <v>67</v>
      </c>
      <c r="I11" s="7" t="s">
        <v>333</v>
      </c>
      <c r="J11" s="8"/>
      <c r="K11" s="8"/>
    </row>
    <row r="12" spans="1:11" ht="47.25" x14ac:dyDescent="0.25">
      <c r="A12" s="8"/>
      <c r="B12" s="9">
        <v>1959</v>
      </c>
      <c r="C12" s="10" t="s">
        <v>283</v>
      </c>
      <c r="D12" s="13" t="s">
        <v>284</v>
      </c>
      <c r="E12" s="8" t="s">
        <v>190</v>
      </c>
      <c r="F12" s="8" t="s">
        <v>64</v>
      </c>
      <c r="G12" s="8" t="s">
        <v>89</v>
      </c>
      <c r="H12" s="11" t="s">
        <v>67</v>
      </c>
      <c r="I12" s="12" t="s">
        <v>285</v>
      </c>
      <c r="J12" s="8"/>
      <c r="K12" s="8"/>
    </row>
    <row r="13" spans="1:11" ht="78.75" x14ac:dyDescent="0.25">
      <c r="A13" s="8"/>
      <c r="B13" s="9">
        <v>1981</v>
      </c>
      <c r="C13" s="10"/>
      <c r="D13" s="8" t="s">
        <v>346</v>
      </c>
      <c r="E13" s="8" t="s">
        <v>43</v>
      </c>
      <c r="F13" s="8" t="s">
        <v>84</v>
      </c>
      <c r="G13" s="8" t="s">
        <v>89</v>
      </c>
      <c r="H13" s="11" t="s">
        <v>78</v>
      </c>
      <c r="I13" s="7" t="s">
        <v>359</v>
      </c>
      <c r="J13" s="8"/>
      <c r="K13" s="8"/>
    </row>
    <row r="14" spans="1:11" ht="63" customHeight="1" x14ac:dyDescent="0.25">
      <c r="A14" s="8"/>
      <c r="B14" s="9">
        <v>2007</v>
      </c>
      <c r="C14" s="10"/>
      <c r="D14" s="13" t="s">
        <v>232</v>
      </c>
      <c r="E14" s="8" t="s">
        <v>233</v>
      </c>
      <c r="F14" s="8" t="s">
        <v>62</v>
      </c>
      <c r="G14" s="8" t="s">
        <v>235</v>
      </c>
      <c r="H14" s="11" t="s">
        <v>234</v>
      </c>
      <c r="I14" s="12" t="s">
        <v>236</v>
      </c>
      <c r="J14" s="8"/>
      <c r="K14" s="8"/>
    </row>
    <row r="15" spans="1:11" x14ac:dyDescent="0.25">
      <c r="A15" s="8"/>
      <c r="B15" s="9">
        <v>1942</v>
      </c>
      <c r="C15" s="10" t="s">
        <v>41</v>
      </c>
      <c r="D15" s="8" t="s">
        <v>38</v>
      </c>
      <c r="E15" s="8" t="s">
        <v>39</v>
      </c>
      <c r="F15" s="8" t="s">
        <v>62</v>
      </c>
      <c r="G15" s="8" t="s">
        <v>90</v>
      </c>
      <c r="H15" s="11" t="s">
        <v>78</v>
      </c>
      <c r="I15" s="7" t="s">
        <v>61</v>
      </c>
      <c r="J15" s="8"/>
      <c r="K15" s="8"/>
    </row>
    <row r="16" spans="1:11" s="28" customFormat="1" x14ac:dyDescent="0.25">
      <c r="A16" s="27"/>
      <c r="B16" s="27">
        <v>1978</v>
      </c>
      <c r="D16" s="28" t="s">
        <v>420</v>
      </c>
      <c r="E16" s="28" t="s">
        <v>382</v>
      </c>
      <c r="F16" s="29" t="s">
        <v>84</v>
      </c>
      <c r="G16" s="29" t="s">
        <v>95</v>
      </c>
      <c r="H16" s="30" t="s">
        <v>78</v>
      </c>
      <c r="I16" s="31" t="s">
        <v>421</v>
      </c>
      <c r="J16" s="29"/>
      <c r="K16" s="29"/>
    </row>
  </sheetData>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E519-8F39-4468-9FC9-8CE4D7FD9D42}">
  <dimension ref="B2:D15"/>
  <sheetViews>
    <sheetView workbookViewId="0">
      <selection activeCell="C13" sqref="C13"/>
    </sheetView>
  </sheetViews>
  <sheetFormatPr defaultRowHeight="15.75" x14ac:dyDescent="0.25"/>
  <cols>
    <col min="1" max="1" width="3.25" customWidth="1"/>
    <col min="2" max="2" width="24.5" bestFit="1" customWidth="1"/>
  </cols>
  <sheetData>
    <row r="2" spans="2:4" x14ac:dyDescent="0.25">
      <c r="C2">
        <f>MAX(C3:C15)</f>
        <v>10</v>
      </c>
      <c r="D2" s="32">
        <f>C2+1</f>
        <v>11</v>
      </c>
    </row>
    <row r="3" spans="2:4" x14ac:dyDescent="0.25">
      <c r="B3" s="33" t="s">
        <v>84</v>
      </c>
      <c r="C3" s="33">
        <v>1</v>
      </c>
    </row>
    <row r="4" spans="2:4" x14ac:dyDescent="0.25">
      <c r="B4" s="33" t="s">
        <v>124</v>
      </c>
      <c r="C4" s="33">
        <v>2</v>
      </c>
    </row>
    <row r="5" spans="2:4" x14ac:dyDescent="0.25">
      <c r="B5" s="33" t="s">
        <v>64</v>
      </c>
      <c r="C5" s="33">
        <v>3</v>
      </c>
    </row>
    <row r="6" spans="2:4" x14ac:dyDescent="0.25">
      <c r="B6" s="33" t="s">
        <v>128</v>
      </c>
      <c r="C6" s="33">
        <v>4</v>
      </c>
    </row>
    <row r="7" spans="2:4" x14ac:dyDescent="0.25">
      <c r="B7" s="33" t="s">
        <v>60</v>
      </c>
      <c r="C7" s="33">
        <v>5</v>
      </c>
    </row>
    <row r="8" spans="2:4" x14ac:dyDescent="0.25">
      <c r="B8" s="33" t="s">
        <v>243</v>
      </c>
      <c r="C8" s="33">
        <v>6</v>
      </c>
    </row>
    <row r="9" spans="2:4" x14ac:dyDescent="0.25">
      <c r="B9" s="33" t="s">
        <v>229</v>
      </c>
      <c r="C9" s="33">
        <v>7</v>
      </c>
    </row>
    <row r="10" spans="2:4" x14ac:dyDescent="0.25">
      <c r="B10" s="33" t="s">
        <v>132</v>
      </c>
      <c r="C10" s="33">
        <v>3</v>
      </c>
    </row>
    <row r="11" spans="2:4" x14ac:dyDescent="0.25">
      <c r="B11" s="33" t="s">
        <v>62</v>
      </c>
      <c r="C11" s="33">
        <v>8</v>
      </c>
    </row>
    <row r="12" spans="2:4" x14ac:dyDescent="0.25">
      <c r="B12" s="33" t="s">
        <v>76</v>
      </c>
      <c r="C12" s="33">
        <v>9</v>
      </c>
    </row>
    <row r="13" spans="2:4" x14ac:dyDescent="0.25">
      <c r="B13" s="33" t="s">
        <v>92</v>
      </c>
      <c r="C13" s="33">
        <v>10</v>
      </c>
    </row>
    <row r="14" spans="2:4" x14ac:dyDescent="0.25">
      <c r="B14" s="33"/>
      <c r="C14" s="33"/>
    </row>
    <row r="15" spans="2:4" x14ac:dyDescent="0.25">
      <c r="B15" s="33"/>
      <c r="C15" s="3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91A3-8131-4F90-AA22-68C5A32C73A3}">
  <dimension ref="B2:E28"/>
  <sheetViews>
    <sheetView workbookViewId="0">
      <selection activeCell="B8" sqref="B8"/>
    </sheetView>
  </sheetViews>
  <sheetFormatPr defaultRowHeight="15.75" x14ac:dyDescent="0.25"/>
  <cols>
    <col min="2" max="2" width="9" style="40"/>
    <col min="5" max="5" width="56" style="7" customWidth="1"/>
  </cols>
  <sheetData>
    <row r="2" spans="2:5" x14ac:dyDescent="0.25">
      <c r="B2" s="40">
        <f>MAX(B4:B28)</f>
        <v>1.3</v>
      </c>
    </row>
    <row r="3" spans="2:5" x14ac:dyDescent="0.25">
      <c r="B3" s="41" t="s">
        <v>487</v>
      </c>
      <c r="C3" s="34" t="s">
        <v>488</v>
      </c>
      <c r="D3" s="34" t="s">
        <v>489</v>
      </c>
      <c r="E3" s="39" t="s">
        <v>490</v>
      </c>
    </row>
    <row r="4" spans="2:5" x14ac:dyDescent="0.25">
      <c r="B4" s="35">
        <v>1</v>
      </c>
      <c r="C4" s="36" t="s">
        <v>491</v>
      </c>
      <c r="D4" s="37">
        <v>45047</v>
      </c>
      <c r="E4" s="38" t="s">
        <v>492</v>
      </c>
    </row>
    <row r="5" spans="2:5" ht="94.5" x14ac:dyDescent="0.25">
      <c r="B5" s="35">
        <v>1.1000000000000001</v>
      </c>
      <c r="C5" s="36" t="s">
        <v>491</v>
      </c>
      <c r="D5" s="37">
        <v>45117</v>
      </c>
      <c r="E5" s="38" t="s">
        <v>493</v>
      </c>
    </row>
    <row r="6" spans="2:5" ht="63" x14ac:dyDescent="0.25">
      <c r="B6" s="35">
        <v>1.2</v>
      </c>
      <c r="C6" s="36" t="s">
        <v>494</v>
      </c>
      <c r="D6" s="37">
        <v>45118</v>
      </c>
      <c r="E6" s="38" t="s">
        <v>513</v>
      </c>
    </row>
    <row r="7" spans="2:5" x14ac:dyDescent="0.25">
      <c r="B7" s="35">
        <v>1.3</v>
      </c>
      <c r="C7" s="36" t="s">
        <v>491</v>
      </c>
      <c r="D7" s="37">
        <v>45170</v>
      </c>
      <c r="E7" s="38" t="s">
        <v>555</v>
      </c>
    </row>
    <row r="8" spans="2:5" x14ac:dyDescent="0.25">
      <c r="B8" s="35"/>
      <c r="C8" s="36"/>
      <c r="D8" s="36"/>
      <c r="E8" s="38"/>
    </row>
    <row r="9" spans="2:5" x14ac:dyDescent="0.25">
      <c r="B9" s="35"/>
      <c r="C9" s="36"/>
      <c r="D9" s="36"/>
      <c r="E9" s="38"/>
    </row>
    <row r="10" spans="2:5" x14ac:dyDescent="0.25">
      <c r="B10" s="35"/>
      <c r="C10" s="36"/>
      <c r="D10" s="36"/>
      <c r="E10" s="38"/>
    </row>
    <row r="11" spans="2:5" x14ac:dyDescent="0.25">
      <c r="B11" s="35"/>
      <c r="C11" s="36"/>
      <c r="D11" s="36"/>
      <c r="E11" s="38"/>
    </row>
    <row r="12" spans="2:5" x14ac:dyDescent="0.25">
      <c r="B12" s="35"/>
      <c r="C12" s="36"/>
      <c r="D12" s="36"/>
      <c r="E12" s="38"/>
    </row>
    <row r="13" spans="2:5" x14ac:dyDescent="0.25">
      <c r="B13" s="35"/>
      <c r="C13" s="36"/>
      <c r="D13" s="36"/>
      <c r="E13" s="38"/>
    </row>
    <row r="14" spans="2:5" x14ac:dyDescent="0.25">
      <c r="B14" s="35"/>
      <c r="C14" s="36"/>
      <c r="D14" s="36"/>
      <c r="E14" s="38"/>
    </row>
    <row r="15" spans="2:5" x14ac:dyDescent="0.25">
      <c r="B15" s="35"/>
      <c r="C15" s="36"/>
      <c r="D15" s="36"/>
      <c r="E15" s="38"/>
    </row>
    <row r="16" spans="2:5" x14ac:dyDescent="0.25">
      <c r="B16" s="35"/>
      <c r="C16" s="36"/>
      <c r="D16" s="36"/>
      <c r="E16" s="38"/>
    </row>
    <row r="17" spans="2:5" x14ac:dyDescent="0.25">
      <c r="B17" s="35"/>
      <c r="C17" s="36"/>
      <c r="D17" s="36"/>
      <c r="E17" s="38"/>
    </row>
    <row r="18" spans="2:5" x14ac:dyDescent="0.25">
      <c r="B18" s="35"/>
      <c r="C18" s="36"/>
      <c r="D18" s="36"/>
      <c r="E18" s="38"/>
    </row>
    <row r="19" spans="2:5" x14ac:dyDescent="0.25">
      <c r="B19" s="35"/>
      <c r="C19" s="36"/>
      <c r="D19" s="36"/>
      <c r="E19" s="38"/>
    </row>
    <row r="20" spans="2:5" x14ac:dyDescent="0.25">
      <c r="B20" s="35"/>
      <c r="C20" s="36"/>
      <c r="D20" s="36"/>
      <c r="E20" s="38"/>
    </row>
    <row r="21" spans="2:5" x14ac:dyDescent="0.25">
      <c r="B21" s="35"/>
      <c r="C21" s="36"/>
      <c r="D21" s="36"/>
      <c r="E21" s="38"/>
    </row>
    <row r="22" spans="2:5" x14ac:dyDescent="0.25">
      <c r="B22" s="35"/>
      <c r="C22" s="36"/>
      <c r="D22" s="36"/>
      <c r="E22" s="38"/>
    </row>
    <row r="23" spans="2:5" x14ac:dyDescent="0.25">
      <c r="B23" s="35"/>
      <c r="C23" s="36"/>
      <c r="D23" s="36"/>
      <c r="E23" s="38"/>
    </row>
    <row r="24" spans="2:5" x14ac:dyDescent="0.25">
      <c r="B24" s="35"/>
      <c r="C24" s="36"/>
      <c r="D24" s="36"/>
      <c r="E24" s="38"/>
    </row>
    <row r="25" spans="2:5" x14ac:dyDescent="0.25">
      <c r="B25" s="35"/>
      <c r="C25" s="36"/>
      <c r="D25" s="36"/>
      <c r="E25" s="38"/>
    </row>
    <row r="26" spans="2:5" x14ac:dyDescent="0.25">
      <c r="B26" s="35"/>
      <c r="C26" s="36"/>
      <c r="D26" s="36"/>
      <c r="E26" s="38"/>
    </row>
    <row r="27" spans="2:5" x14ac:dyDescent="0.25">
      <c r="B27" s="35"/>
      <c r="C27" s="36"/>
      <c r="D27" s="36"/>
      <c r="E27" s="38"/>
    </row>
    <row r="28" spans="2:5" x14ac:dyDescent="0.25">
      <c r="B28" s="35"/>
      <c r="C28" s="36"/>
      <c r="D28" s="36"/>
      <c r="E28" s="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Sheet1</vt:lpstr>
      <vt:lpstr>Current Books</vt:lpstr>
      <vt:lpstr>Beginners to Adv</vt:lpstr>
      <vt:lpstr>FirstReadingList</vt:lpstr>
      <vt:lpstr>Recommend to Dump</vt:lpstr>
      <vt:lpstr>Config</vt:lpstr>
      <vt:lpstr>Version</vt:lpstr>
      <vt:lpstr>AudUnknown</vt:lpstr>
      <vt:lpstr>lisAudience</vt:lpstr>
      <vt:lpstr>'Current Books'!Print_Titles</vt:lpstr>
      <vt:lpstr>tblAudience</vt:lpstr>
      <vt:lpstr>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John Reid</cp:lastModifiedBy>
  <dcterms:created xsi:type="dcterms:W3CDTF">2022-07-19T11:01:15Z</dcterms:created>
  <dcterms:modified xsi:type="dcterms:W3CDTF">2023-09-23T02:15:43Z</dcterms:modified>
</cp:coreProperties>
</file>