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chadwick/Documents/Documents - iMac/Bridge/Other/"/>
    </mc:Choice>
  </mc:AlternateContent>
  <xr:revisionPtr revIDLastSave="0" documentId="13_ncr:1_{B6ABDE4A-EA4E-6441-B478-8F31025D159C}" xr6:coauthVersionLast="47" xr6:coauthVersionMax="47" xr10:uidLastSave="{00000000-0000-0000-0000-000000000000}"/>
  <bookViews>
    <workbookView xWindow="0" yWindow="0" windowWidth="38400" windowHeight="21600" activeTab="2" xr2:uid="{3639968F-D473-2C46-A3B7-36417A7B9123}"/>
  </bookViews>
  <sheets>
    <sheet name="Nominal Ledger " sheetId="1" r:id="rId1"/>
    <sheet name="Statements" sheetId="2" r:id="rId2"/>
    <sheet name="2026 AGM Statements" sheetId="4" r:id="rId3"/>
    <sheet name="Membership" sheetId="3" r:id="rId4"/>
  </sheets>
  <definedNames>
    <definedName name="_xlnm.Print_Area" localSheetId="2">'2026 AGM Statements'!$A$1:$H$59</definedName>
    <definedName name="_xlnm.Print_Area" localSheetId="0">'Nominal Ledger '!$A$4:$W$175</definedName>
    <definedName name="_xlnm.Print_Area" localSheetId="1">Statements!$D$22:$G$46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4" l="1"/>
  <c r="F52" i="4"/>
  <c r="F37" i="4"/>
  <c r="F41" i="4"/>
  <c r="F22" i="4"/>
  <c r="A15" i="3"/>
  <c r="A12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4" i="3"/>
  <c r="A7" i="3"/>
  <c r="A8" i="3"/>
  <c r="A9" i="3"/>
  <c r="A10" i="3"/>
  <c r="A13" i="3"/>
  <c r="A45" i="3"/>
  <c r="A46" i="3"/>
  <c r="A47" i="3"/>
  <c r="A6" i="3"/>
  <c r="K175" i="1"/>
  <c r="G14" i="2"/>
  <c r="T175" i="1"/>
  <c r="G6" i="2"/>
  <c r="I175" i="1"/>
  <c r="G7" i="2"/>
  <c r="L175" i="1"/>
  <c r="G11" i="2"/>
  <c r="J175" i="1"/>
  <c r="G12" i="2"/>
  <c r="P175" i="1"/>
  <c r="G17" i="2"/>
  <c r="R175" i="1"/>
  <c r="G16" i="2"/>
  <c r="M175" i="1"/>
  <c r="G15" i="2"/>
  <c r="O175" i="1"/>
  <c r="G13" i="2"/>
  <c r="G20" i="2"/>
  <c r="G33" i="2"/>
  <c r="G26" i="2"/>
  <c r="G31" i="2"/>
  <c r="G35" i="2"/>
  <c r="E175" i="1"/>
  <c r="G39" i="2"/>
  <c r="D175" i="1"/>
  <c r="F40" i="2"/>
  <c r="F175" i="1"/>
  <c r="F41" i="2"/>
  <c r="G41" i="2"/>
  <c r="W172" i="1"/>
  <c r="W175" i="1"/>
  <c r="G43" i="2"/>
  <c r="G46" i="2"/>
  <c r="I46" i="2"/>
  <c r="D177" i="1"/>
  <c r="V17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Chadwick</author>
  </authors>
  <commentList>
    <comment ref="A54" authorId="0" shapeId="0" xr:uid="{FA2C7F7C-65A6-294F-89E0-1EA6AC608456}">
      <text>
        <r>
          <rPr>
            <b/>
            <sz val="10"/>
            <color rgb="FF000000"/>
            <rFont val="Tahoma"/>
            <family val="2"/>
          </rPr>
          <t>Simon Chadwick: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Harold Horton Mary Sanger-Davies
</t>
        </r>
        <r>
          <rPr>
            <sz val="10"/>
            <color rgb="FF000000"/>
            <rFont val="Tahoma"/>
            <family val="2"/>
          </rPr>
          <t xml:space="preserve">Bee and Raj Talathi
</t>
        </r>
      </text>
    </comment>
  </commentList>
</comments>
</file>

<file path=xl/sharedStrings.xml><?xml version="1.0" encoding="utf-8"?>
<sst xmlns="http://schemas.openxmlformats.org/spreadsheetml/2006/main" count="620" uniqueCount="418">
  <si>
    <t>Cash</t>
  </si>
  <si>
    <t>Bank</t>
  </si>
  <si>
    <t>Table Money</t>
  </si>
  <si>
    <t>Refreshments</t>
  </si>
  <si>
    <t>Opening Balance</t>
  </si>
  <si>
    <t>No. Tables</t>
  </si>
  <si>
    <t>Bridge</t>
  </si>
  <si>
    <t>Milk</t>
  </si>
  <si>
    <t>Party</t>
  </si>
  <si>
    <t>Subs 2025 - A Hensby</t>
  </si>
  <si>
    <t>Subs 2025 - E Salmom</t>
  </si>
  <si>
    <t>Subs 2025 - B Wiggins</t>
  </si>
  <si>
    <t>Annual</t>
  </si>
  <si>
    <t>Subs</t>
  </si>
  <si>
    <t>Subs 2025 - S Hilton</t>
  </si>
  <si>
    <t>Subs 2025 - J &amp; M Chadwick</t>
  </si>
  <si>
    <t>Miscellaneous</t>
  </si>
  <si>
    <t>Y Johnson - Party and Auditor</t>
  </si>
  <si>
    <t>P Hammersley - Party Expenses</t>
  </si>
  <si>
    <t>Funeral Donation - Carol Renshaw</t>
  </si>
  <si>
    <t>Chq 150</t>
  </si>
  <si>
    <t>Fresh 2 u - Party Catering</t>
  </si>
  <si>
    <t>Biscuits</t>
  </si>
  <si>
    <t>Prize Money</t>
  </si>
  <si>
    <t>Prize</t>
  </si>
  <si>
    <t>Money</t>
  </si>
  <si>
    <t>Annual Party - Free Bridge</t>
  </si>
  <si>
    <t>Prize Money 9/5 ( Taken Twice?)</t>
  </si>
  <si>
    <t>B Jeffs - Party Depost</t>
  </si>
  <si>
    <t>Float to Y Johnson</t>
  </si>
  <si>
    <t>BANK</t>
  </si>
  <si>
    <t xml:space="preserve">Hall </t>
  </si>
  <si>
    <t>Rental</t>
  </si>
  <si>
    <t>Members Subs</t>
  </si>
  <si>
    <t>Methodist Church Hall</t>
  </si>
  <si>
    <t>Subs 2025 - Y Johnson</t>
  </si>
  <si>
    <t>Income</t>
  </si>
  <si>
    <t>Members Subscriptions</t>
  </si>
  <si>
    <t>Expenditure</t>
  </si>
  <si>
    <t>Insurance</t>
  </si>
  <si>
    <t>Stationery Computer/Bridgeweb</t>
  </si>
  <si>
    <t>Adjustment</t>
  </si>
  <si>
    <t>Profit and Loss Account</t>
  </si>
  <si>
    <t>Annual Subs Banked</t>
  </si>
  <si>
    <t>Reserve</t>
  </si>
  <si>
    <t>Balance</t>
  </si>
  <si>
    <t>BANK - Last Year Money</t>
  </si>
  <si>
    <t>Statement Barlastone Club Funds</t>
  </si>
  <si>
    <t>Prior Year Adjustment</t>
  </si>
  <si>
    <t>Closing Balance</t>
  </si>
  <si>
    <t>Represented By</t>
  </si>
  <si>
    <t>Bank Account</t>
  </si>
  <si>
    <t>Current Year Income/Expenditure</t>
  </si>
  <si>
    <t>Adjusted Opening Balance</t>
  </si>
  <si>
    <t>Bridge  - AGM Free</t>
  </si>
  <si>
    <t>Stationery</t>
  </si>
  <si>
    <t>Stamps</t>
  </si>
  <si>
    <t>Subs 2025 - G Turner</t>
  </si>
  <si>
    <t>Milk x2</t>
  </si>
  <si>
    <t>Accrual</t>
  </si>
  <si>
    <t>2025/26</t>
  </si>
  <si>
    <t>Less Accrued Costs</t>
  </si>
  <si>
    <t>Folio 001</t>
  </si>
  <si>
    <t>Folio 002</t>
  </si>
  <si>
    <t>Folio 003</t>
  </si>
  <si>
    <t>Folio 004</t>
  </si>
  <si>
    <t>Folio 005</t>
  </si>
  <si>
    <t>Folio 006</t>
  </si>
  <si>
    <t>Folio 007</t>
  </si>
  <si>
    <t>2025 Party/Auditor 24/25</t>
  </si>
  <si>
    <t xml:space="preserve">Prize Money  </t>
  </si>
  <si>
    <t>Folio 008</t>
  </si>
  <si>
    <t>Audit bottle of Gin</t>
  </si>
  <si>
    <t>Party 10/05/25</t>
  </si>
  <si>
    <t>Loss</t>
  </si>
  <si>
    <t>Adjustment 0.08p in red book</t>
  </si>
  <si>
    <t>Folio 009</t>
  </si>
  <si>
    <t xml:space="preserve">Milk </t>
  </si>
  <si>
    <t>Folio 010</t>
  </si>
  <si>
    <t>Folio 011</t>
  </si>
  <si>
    <t>Surplus/(Deficit) for Year</t>
  </si>
  <si>
    <t>Folio 012</t>
  </si>
  <si>
    <t>Float</t>
  </si>
  <si>
    <t>Yvonne</t>
  </si>
  <si>
    <t>Yvonne Float</t>
  </si>
  <si>
    <t>SJC</t>
  </si>
  <si>
    <t>YJ Float</t>
  </si>
  <si>
    <t xml:space="preserve">Hall Rent </t>
  </si>
  <si>
    <t>Folio 0013</t>
  </si>
  <si>
    <t>Fidentia Insurance Co Ltd - 12/08/25 to 31/10/25</t>
  </si>
  <si>
    <t>Folio 0014</t>
  </si>
  <si>
    <t>Folio 0015</t>
  </si>
  <si>
    <t>Folio 0016</t>
  </si>
  <si>
    <t>Tesco - Biscuits</t>
  </si>
  <si>
    <t>Folio 0017</t>
  </si>
  <si>
    <t>Folio 0018</t>
  </si>
  <si>
    <t>Folio 0019</t>
  </si>
  <si>
    <t>Bridgewebs</t>
  </si>
  <si>
    <t>Folio 0020</t>
  </si>
  <si>
    <t>£45 Per Session</t>
  </si>
  <si>
    <t>£1.00 Per Session ( Just Bridgwebs)</t>
  </si>
  <si>
    <t>Folio 0021</t>
  </si>
  <si>
    <t>Folio 0022</t>
  </si>
  <si>
    <t>Folio 0023</t>
  </si>
  <si>
    <t>Balaston Methodist Church Hall</t>
  </si>
  <si>
    <t>Folio 0024</t>
  </si>
  <si>
    <t>Folio 0025</t>
  </si>
  <si>
    <t>Folio 0026</t>
  </si>
  <si>
    <t xml:space="preserve">Cash From Bee </t>
  </si>
  <si>
    <t>Fidentia Insurance Co Ltd - 01/11/25 to 31/10/26</t>
  </si>
  <si>
    <t>Birthday Card Shirley Rathone</t>
  </si>
  <si>
    <t>Folio 0027</t>
  </si>
  <si>
    <t>Folio 0028</t>
  </si>
  <si>
    <t>Cards and Stamps</t>
  </si>
  <si>
    <t>Milk &amp; Biscuits</t>
  </si>
  <si>
    <t xml:space="preserve">Travellers </t>
  </si>
  <si>
    <t>Envelopes</t>
  </si>
  <si>
    <t>Float to Bee</t>
  </si>
  <si>
    <t>Folio 0029</t>
  </si>
  <si>
    <t>Folio 0030</t>
  </si>
  <si>
    <t>Folio 0031</t>
  </si>
  <si>
    <t>Folio 0032</t>
  </si>
  <si>
    <t>Folio 0033</t>
  </si>
  <si>
    <t>Folio 0034</t>
  </si>
  <si>
    <t>Folio 0035</t>
  </si>
  <si>
    <t>as</t>
  </si>
  <si>
    <t>Folio 0036</t>
  </si>
  <si>
    <t>Folio 0037</t>
  </si>
  <si>
    <t>Folio 0038</t>
  </si>
  <si>
    <t>Folio 0039</t>
  </si>
  <si>
    <t>Folio 0040</t>
  </si>
  <si>
    <t>Folio  0041</t>
  </si>
  <si>
    <t>Folio 0042</t>
  </si>
  <si>
    <t>Aldi - Mince Pies</t>
  </si>
  <si>
    <t>Folio  0043</t>
  </si>
  <si>
    <t>Barlaston Methodist Church</t>
  </si>
  <si>
    <t>Folio 0044</t>
  </si>
  <si>
    <t>Folio 0045</t>
  </si>
  <si>
    <t>Folio 0046</t>
  </si>
  <si>
    <t>Folio 0047</t>
  </si>
  <si>
    <t>Folio 0048</t>
  </si>
  <si>
    <t>Folio 0049</t>
  </si>
  <si>
    <t>£3.18 Per Session</t>
  </si>
  <si>
    <t>£2.24 Per Session</t>
  </si>
  <si>
    <t>£1.97 Per Session</t>
  </si>
  <si>
    <t>Joyce</t>
  </si>
  <si>
    <t>Johnstone</t>
  </si>
  <si>
    <t>11 Harrowby Drive, Newcastle, Staffs</t>
  </si>
  <si>
    <t>ST5 3JE</t>
  </si>
  <si>
    <t>Mobile</t>
  </si>
  <si>
    <t>Home</t>
  </si>
  <si>
    <t>Tellephone Numbers</t>
  </si>
  <si>
    <t>07410 112212</t>
  </si>
  <si>
    <t>01782 617107</t>
  </si>
  <si>
    <t>joyceanddon@talktalk.net</t>
  </si>
  <si>
    <t xml:space="preserve">Shirley </t>
  </si>
  <si>
    <t>Rathbone</t>
  </si>
  <si>
    <t>44 Churston Close, Westbury Park,Newcstle, Staffs</t>
  </si>
  <si>
    <t>ST5 4LP</t>
  </si>
  <si>
    <t>01782 610360</t>
  </si>
  <si>
    <t>shirleyrathbone@gmail.com</t>
  </si>
  <si>
    <t xml:space="preserve">Janet </t>
  </si>
  <si>
    <t>Stevens</t>
  </si>
  <si>
    <t>107 Oulton Road, Stone,</t>
  </si>
  <si>
    <t>janetstevenc107@gmail.com</t>
  </si>
  <si>
    <t>01785 813998</t>
  </si>
  <si>
    <t>Angela</t>
  </si>
  <si>
    <t>Hensby</t>
  </si>
  <si>
    <t>12 Mercer Ave., Aston Lodge Park, Stone</t>
  </si>
  <si>
    <t>ST15 8SW</t>
  </si>
  <si>
    <t>01785 812812</t>
  </si>
  <si>
    <t>angela.hensby121@btinternet.com</t>
  </si>
  <si>
    <t>Gay</t>
  </si>
  <si>
    <t>Turner</t>
  </si>
  <si>
    <t>14 Timor Grove, Trentham, Stoke-on-Trent</t>
  </si>
  <si>
    <t>ST4 8RR</t>
  </si>
  <si>
    <t>07710 569897</t>
  </si>
  <si>
    <t>lg.turner1942@gmail.com</t>
  </si>
  <si>
    <t>Lowri</t>
  </si>
  <si>
    <t>Williams</t>
  </si>
  <si>
    <t>Una, 27 Longton Road,Barlaston, Stoke-on-Trent,Staffordshire</t>
  </si>
  <si>
    <t>ST12 9AA</t>
  </si>
  <si>
    <t>01782 373907</t>
  </si>
  <si>
    <t>l.690@btinternet.com</t>
  </si>
  <si>
    <t xml:space="preserve">Liz </t>
  </si>
  <si>
    <t>Salmon</t>
  </si>
  <si>
    <t>10 Sandy Lane, Newcastle,</t>
  </si>
  <si>
    <t>ST5 0LZ</t>
  </si>
  <si>
    <t>01782 626786</t>
  </si>
  <si>
    <t>07962 116466</t>
  </si>
  <si>
    <t>salmonliz@gmail.com</t>
  </si>
  <si>
    <t>Dian</t>
  </si>
  <si>
    <t>Hall</t>
  </si>
  <si>
    <t>Cumberstone Lodge, Chase Lane</t>
  </si>
  <si>
    <t>ST12 9HH</t>
  </si>
  <si>
    <t>07484 61888748</t>
  </si>
  <si>
    <t>01782 373969</t>
  </si>
  <si>
    <t>dianmaryhall@hotmail.com</t>
  </si>
  <si>
    <t xml:space="preserve">Dorothy </t>
  </si>
  <si>
    <t>Bonsall</t>
  </si>
  <si>
    <t>ST4 8LF</t>
  </si>
  <si>
    <t>07597 093912</t>
  </si>
  <si>
    <t>dothdb@hotmail.co.uk</t>
  </si>
  <si>
    <t>157 Werburgh Drive, Trentham, Stoke-on-Trent</t>
  </si>
  <si>
    <t>01782 641355</t>
  </si>
  <si>
    <t xml:space="preserve">Kate </t>
  </si>
  <si>
    <t>Eccleston</t>
  </si>
  <si>
    <t>9 The Old Rectory, Rectory Drive, Weston under Lizard</t>
  </si>
  <si>
    <t>TF11 8QG</t>
  </si>
  <si>
    <t>07968 312172</t>
  </si>
  <si>
    <t>kateeccleston1@icloud.com</t>
  </si>
  <si>
    <t>Paul</t>
  </si>
  <si>
    <t>Cutler</t>
  </si>
  <si>
    <t>26 Chequerfield Drive, Penn Fields, Wolverhampton</t>
  </si>
  <si>
    <t>WV3 7DH</t>
  </si>
  <si>
    <t>07939 977499</t>
  </si>
  <si>
    <t>paulcutlersscba@yahoo.co.uk</t>
  </si>
  <si>
    <t xml:space="preserve">Leslie </t>
  </si>
  <si>
    <t>Grange Cottage, Malthouse Lane, Barlaston</t>
  </si>
  <si>
    <t>ST12 9AQ</t>
  </si>
  <si>
    <t>01782 373556</t>
  </si>
  <si>
    <t>Annette</t>
  </si>
  <si>
    <t>Davies</t>
  </si>
  <si>
    <t>8 Appleton Drive, Whitmore, Newxastle</t>
  </si>
  <si>
    <t>ST5 5BT</t>
  </si>
  <si>
    <t>Sylvia</t>
  </si>
  <si>
    <t>Hilton</t>
  </si>
  <si>
    <t>38 Friars Avenue, Stone, Staffordshire</t>
  </si>
  <si>
    <t>01785 818604</t>
  </si>
  <si>
    <t>sylviahilton@btinternet.com</t>
  </si>
  <si>
    <t xml:space="preserve">Samuel </t>
  </si>
  <si>
    <t>Holden</t>
  </si>
  <si>
    <t>79 Downing Gardens, Stone, Staffordshire</t>
  </si>
  <si>
    <t>ST15 0AQ</t>
  </si>
  <si>
    <t>07931 702776</t>
  </si>
  <si>
    <t>01785 818682</t>
  </si>
  <si>
    <t>sam.a.holden@btinternet.com</t>
  </si>
  <si>
    <t>Anne</t>
  </si>
  <si>
    <t>Kitchen</t>
  </si>
  <si>
    <t>ST15 8WB</t>
  </si>
  <si>
    <t>07811 259849</t>
  </si>
  <si>
    <t>01785 811706</t>
  </si>
  <si>
    <t>peter.t.kitchin@btinternet.com</t>
  </si>
  <si>
    <t>Johnson</t>
  </si>
  <si>
    <t>Dormer Lodge, Winghouse Lane, Tittensore, Stoke-on-Trent</t>
  </si>
  <si>
    <t>ST12 9HN</t>
  </si>
  <si>
    <t>ST15 0AF</t>
  </si>
  <si>
    <t>07783 652559</t>
  </si>
  <si>
    <t>01785 373335</t>
  </si>
  <si>
    <t>rosiebottom@btinternet.com</t>
  </si>
  <si>
    <t xml:space="preserve">Jane </t>
  </si>
  <si>
    <t>Towless-Reeves</t>
  </si>
  <si>
    <t>5 Granville Terrace, Stone, Staffs</t>
  </si>
  <si>
    <t>ST15 8DF</t>
  </si>
  <si>
    <t>01785 813513</t>
  </si>
  <si>
    <t xml:space="preserve">Sheila </t>
  </si>
  <si>
    <t>Wenger</t>
  </si>
  <si>
    <t>Foxley, Mill Lane, Standon, Stffa</t>
  </si>
  <si>
    <t>ST21 6RP</t>
  </si>
  <si>
    <t>ST15 8DS</t>
  </si>
  <si>
    <t>07710 435608</t>
  </si>
  <si>
    <t>01782 791392</t>
  </si>
  <si>
    <t>sheila@i24.co.uk</t>
  </si>
  <si>
    <t xml:space="preserve">John </t>
  </si>
  <si>
    <t>Chadwick</t>
  </si>
  <si>
    <t>7 The woodlands, Cold Meece, Stone Staffs</t>
  </si>
  <si>
    <t>ST15 0YA</t>
  </si>
  <si>
    <t>07813 142934</t>
  </si>
  <si>
    <t>simonjohnchadwick66@gmail.com</t>
  </si>
  <si>
    <t>Marjorie</t>
  </si>
  <si>
    <t>12 Rykenald Court, Wolstanton</t>
  </si>
  <si>
    <t>ST5 0LN</t>
  </si>
  <si>
    <t>07811 001265</t>
  </si>
  <si>
    <t>01782 638697</t>
  </si>
  <si>
    <t xml:space="preserve">Brian </t>
  </si>
  <si>
    <t>Wiggins</t>
  </si>
  <si>
    <t>16 Baizwell Drive, Stone</t>
  </si>
  <si>
    <t>ST15 8YR</t>
  </si>
  <si>
    <t>07454 803820</t>
  </si>
  <si>
    <t>01785 816984</t>
  </si>
  <si>
    <t>brianwig@btinternet.com</t>
  </si>
  <si>
    <t>Cochin</t>
  </si>
  <si>
    <t>Helen</t>
  </si>
  <si>
    <t>Sugrue</t>
  </si>
  <si>
    <t>25 The Parkway, Dairyfield, Trentham, Stoke-on-Trent</t>
  </si>
  <si>
    <t>ST4 8AJ</t>
  </si>
  <si>
    <t>01782 954265</t>
  </si>
  <si>
    <t>helensugrue51721@adl.com</t>
  </si>
  <si>
    <t xml:space="preserve">Noma </t>
  </si>
  <si>
    <t>Fradley</t>
  </si>
  <si>
    <t>3 Yates Yard,High Street Eccleshall</t>
  </si>
  <si>
    <t>SR21 6BZ</t>
  </si>
  <si>
    <t>01785 859074</t>
  </si>
  <si>
    <t xml:space="preserve">Pat </t>
  </si>
  <si>
    <t>Bradley</t>
  </si>
  <si>
    <t>The Limpits, Heath Road, Whitmore, Newcastle, Staffordshire</t>
  </si>
  <si>
    <t>ST5 5HB</t>
  </si>
  <si>
    <t>01782 680431</t>
  </si>
  <si>
    <t>bradley.patricia1@gmail.com</t>
  </si>
  <si>
    <t>07841 091511</t>
  </si>
  <si>
    <t xml:space="preserve">Roma </t>
  </si>
  <si>
    <t>Welch</t>
  </si>
  <si>
    <t>Rosegarth, Winghouse Lane, Tittensor, Stoke-on-Trent</t>
  </si>
  <si>
    <t>ST12 9HW</t>
  </si>
  <si>
    <t>01782 372502</t>
  </si>
  <si>
    <t>roma.malc@tesco.net</t>
  </si>
  <si>
    <t xml:space="preserve">Jean </t>
  </si>
  <si>
    <t>Livingston</t>
  </si>
  <si>
    <t>1 Oulton Grove, Stone, Staffordshie</t>
  </si>
  <si>
    <t>9 Mercian Court, Cheshire Street, Market Drayton, Shropshie</t>
  </si>
  <si>
    <t>TF9 1PB</t>
  </si>
  <si>
    <t>01630 658747</t>
  </si>
  <si>
    <t>livingstonjean1@gmail.com</t>
  </si>
  <si>
    <t>Rajiv</t>
  </si>
  <si>
    <t>Talathi</t>
  </si>
  <si>
    <t>26 Churston Close, Westbury Park, Clayton, Newcastle</t>
  </si>
  <si>
    <t>07958 283433</t>
  </si>
  <si>
    <t>01782 661596</t>
  </si>
  <si>
    <t>rajivtslathi@gmail.com</t>
  </si>
  <si>
    <t>Bee</t>
  </si>
  <si>
    <t>07731 759320</t>
  </si>
  <si>
    <t>beetslathi@gmail.com</t>
  </si>
  <si>
    <t>Dickson</t>
  </si>
  <si>
    <t>The Warren, Heath Road, Whitmore Heath, Newcastle</t>
  </si>
  <si>
    <t>01782 680750</t>
  </si>
  <si>
    <t>Fernyhough</t>
  </si>
  <si>
    <t>Greycote, 1 Airdale Road, Stone</t>
  </si>
  <si>
    <t>ST15 8DP</t>
  </si>
  <si>
    <t>01785 818944</t>
  </si>
  <si>
    <t>sheilafernyhough@btinternet.com</t>
  </si>
  <si>
    <t>Maureen</t>
  </si>
  <si>
    <t>Finlay</t>
  </si>
  <si>
    <t>Stonehaven, 140 Newcastle Road, Stone, Staffs</t>
  </si>
  <si>
    <t>ST15 8LG</t>
  </si>
  <si>
    <t>01785 815573</t>
  </si>
  <si>
    <t>maureen-finlay@hotmail.com</t>
  </si>
  <si>
    <t>Berrisford</t>
  </si>
  <si>
    <t>57 Allerton Road, Trentham, Stoke-on-Trent</t>
  </si>
  <si>
    <t>ST4 8PQ</t>
  </si>
  <si>
    <t>01782 658581</t>
  </si>
  <si>
    <t>ann.berrisford@yahoo.co.uk</t>
  </si>
  <si>
    <t>Mary</t>
  </si>
  <si>
    <t>Sanger-Davies</t>
  </si>
  <si>
    <t>49 The Lea, Trentham, Stoke-on-Tent</t>
  </si>
  <si>
    <t>ST4 8DY</t>
  </si>
  <si>
    <t>01782 642543</t>
  </si>
  <si>
    <t>Heather</t>
  </si>
  <si>
    <t>Lakin</t>
  </si>
  <si>
    <t>142 Oulton Road,Stone, Staffs</t>
  </si>
  <si>
    <t>ST15 8DR</t>
  </si>
  <si>
    <t>01785 812453</t>
  </si>
  <si>
    <t>barryheather;akin@talktalk.net</t>
  </si>
  <si>
    <t>Elizabeth</t>
  </si>
  <si>
    <t>Forster</t>
  </si>
  <si>
    <t>Willow Cottage, 7 Mount Pleasant Close, Stone, Staffs</t>
  </si>
  <si>
    <t>ST15 8QJ</t>
  </si>
  <si>
    <t>01785 818517</t>
  </si>
  <si>
    <t>ieforster@aol.com</t>
  </si>
  <si>
    <t xml:space="preserve">Jenny </t>
  </si>
  <si>
    <t>Greenslade</t>
  </si>
  <si>
    <t>253 New Inn Lane, Trentham, Stoke-on-Trent</t>
  </si>
  <si>
    <t>ST4 8BF</t>
  </si>
  <si>
    <t>01782 644355</t>
  </si>
  <si>
    <t>jennyg33@live.co.uk</t>
  </si>
  <si>
    <t>Folio 0050</t>
  </si>
  <si>
    <t>Folio 0051</t>
  </si>
  <si>
    <t>Folio 0052</t>
  </si>
  <si>
    <t>Folio 0053</t>
  </si>
  <si>
    <t>Folio 0054</t>
  </si>
  <si>
    <t>Hammersley</t>
  </si>
  <si>
    <t>pjh@hotmail.com</t>
  </si>
  <si>
    <t>7969 513319</t>
  </si>
  <si>
    <t>01785 760773</t>
  </si>
  <si>
    <t xml:space="preserve">Harold </t>
  </si>
  <si>
    <t>Horton</t>
  </si>
  <si>
    <t>01785 372277</t>
  </si>
  <si>
    <t>Jean</t>
  </si>
  <si>
    <t>Hudson</t>
  </si>
  <si>
    <t>01782 336211</t>
  </si>
  <si>
    <t>jeanmariehudson@hotmail.com</t>
  </si>
  <si>
    <t>Bernadette</t>
  </si>
  <si>
    <t>Jeffs</t>
  </si>
  <si>
    <t>01782 658787</t>
  </si>
  <si>
    <t>jeffs.family@hotmail.co.uk</t>
  </si>
  <si>
    <t xml:space="preserve">Muriel </t>
  </si>
  <si>
    <t>Kenny</t>
  </si>
  <si>
    <t>01785 812015</t>
  </si>
  <si>
    <t>murielkenny@live.co.uk</t>
  </si>
  <si>
    <t>Dot</t>
  </si>
  <si>
    <t>Palmer</t>
  </si>
  <si>
    <t>01889 271054</t>
  </si>
  <si>
    <t>People in RED are not Members</t>
  </si>
  <si>
    <t>Folio 0055</t>
  </si>
  <si>
    <t xml:space="preserve"> </t>
  </si>
  <si>
    <t>Folio 0056</t>
  </si>
  <si>
    <t>Folio 0057</t>
  </si>
  <si>
    <t>Folio 0058</t>
  </si>
  <si>
    <t>Folio 0059</t>
  </si>
  <si>
    <t>Folio 0060</t>
  </si>
  <si>
    <t>Hall rent Accrual 16X£45</t>
  </si>
  <si>
    <t>Barlaston Bridge Club - Profit and (Loss) Account</t>
  </si>
  <si>
    <t xml:space="preserve">£59.64 Average 4.97 T </t>
  </si>
  <si>
    <t>2025/2026</t>
  </si>
  <si>
    <t>30 April 2025</t>
  </si>
  <si>
    <t>30 April 2026</t>
  </si>
  <si>
    <t>Auditrs</t>
  </si>
  <si>
    <t xml:space="preserve"> As Stated</t>
  </si>
  <si>
    <t>2026 Hall Rental £765, Auditor £31</t>
  </si>
  <si>
    <t>2025 Party£697</t>
  </si>
  <si>
    <t>Treasurer</t>
  </si>
  <si>
    <t>Accounts have not been audited</t>
  </si>
  <si>
    <t xml:space="preserve">Statement Barlastone Club Funds </t>
  </si>
  <si>
    <t xml:space="preserve">Vererage </t>
  </si>
  <si>
    <t xml:space="preserve">Cost Per </t>
  </si>
  <si>
    <t>Session</t>
  </si>
  <si>
    <t>5 Tables</t>
  </si>
  <si>
    <t>Also signature for cash Bank Balance balance</t>
  </si>
  <si>
    <t>Simon John Chadwick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</si>
</sst>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2"/>
      <color rgb="FFFF0000"/>
      <name val="Aptos Narrow"/>
      <family val="2"/>
      <scheme val="minor"/>
    </font>
    <font>
      <b/>
      <sz val="12"/>
      <color rgb="FF002060"/>
      <name val="Aptos Narrow"/>
      <scheme val="minor"/>
    </font>
    <font>
      <b/>
      <sz val="12"/>
      <color rgb="FFFF0000"/>
      <name val="Aptos Narrow"/>
      <scheme val="minor"/>
    </font>
    <font>
      <u/>
      <sz val="12"/>
      <color theme="10"/>
      <name val="Aptos Narrow"/>
      <family val="2"/>
      <scheme val="minor"/>
    </font>
    <font>
      <u/>
      <sz val="12"/>
      <color rgb="FFFF0000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2" borderId="0" xfId="0" applyFill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0" fillId="3" borderId="0" xfId="0" applyFill="1"/>
    <xf numFmtId="14" fontId="0" fillId="3" borderId="0" xfId="0" applyNumberFormat="1" applyFill="1"/>
    <xf numFmtId="4" fontId="0" fillId="3" borderId="0" xfId="0" applyNumberFormat="1" applyFill="1"/>
    <xf numFmtId="4" fontId="0" fillId="0" borderId="1" xfId="0" applyNumberFormat="1" applyBorder="1"/>
    <xf numFmtId="0" fontId="0" fillId="4" borderId="0" xfId="0" applyFill="1"/>
    <xf numFmtId="14" fontId="0" fillId="4" borderId="0" xfId="0" applyNumberFormat="1" applyFill="1"/>
    <xf numFmtId="4" fontId="0" fillId="4" borderId="0" xfId="0" applyNumberFormat="1" applyFill="1"/>
    <xf numFmtId="14" fontId="0" fillId="5" borderId="0" xfId="0" applyNumberFormat="1" applyFill="1"/>
    <xf numFmtId="4" fontId="0" fillId="5" borderId="0" xfId="0" applyNumberFormat="1" applyFill="1"/>
    <xf numFmtId="0" fontId="0" fillId="5" borderId="0" xfId="0" applyFill="1"/>
    <xf numFmtId="1" fontId="0" fillId="0" borderId="0" xfId="0" applyNumberFormat="1" applyAlignment="1">
      <alignment horizontal="center"/>
    </xf>
    <xf numFmtId="4" fontId="0" fillId="0" borderId="2" xfId="0" applyNumberFormat="1" applyBorder="1"/>
    <xf numFmtId="0" fontId="3" fillId="0" borderId="0" xfId="0" applyFont="1"/>
    <xf numFmtId="0" fontId="0" fillId="0" borderId="3" xfId="0" applyBorder="1"/>
    <xf numFmtId="4" fontId="4" fillId="3" borderId="0" xfId="0" applyNumberFormat="1" applyFont="1" applyFill="1"/>
    <xf numFmtId="4" fontId="4" fillId="0" borderId="0" xfId="0" applyNumberFormat="1" applyFont="1"/>
    <xf numFmtId="4" fontId="4" fillId="4" borderId="0" xfId="0" applyNumberFormat="1" applyFont="1" applyFill="1"/>
    <xf numFmtId="4" fontId="4" fillId="5" borderId="0" xfId="0" applyNumberFormat="1" applyFont="1" applyFill="1"/>
    <xf numFmtId="4" fontId="5" fillId="0" borderId="0" xfId="0" applyNumberFormat="1" applyFont="1" applyAlignment="1">
      <alignment horizontal="center"/>
    </xf>
    <xf numFmtId="4" fontId="0" fillId="2" borderId="3" xfId="0" applyNumberForma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14" fontId="0" fillId="4" borderId="0" xfId="0" applyNumberFormat="1" applyFill="1" applyAlignment="1">
      <alignment horizontal="left"/>
    </xf>
    <xf numFmtId="14" fontId="0" fillId="3" borderId="0" xfId="0" applyNumberFormat="1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quotePrefix="1" applyAlignment="1">
      <alignment horizontal="center"/>
    </xf>
    <xf numFmtId="0" fontId="6" fillId="0" borderId="0" xfId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1" applyFont="1"/>
    <xf numFmtId="0" fontId="0" fillId="8" borderId="0" xfId="0" applyFill="1"/>
    <xf numFmtId="0" fontId="8" fillId="0" borderId="0" xfId="1" applyFont="1"/>
    <xf numFmtId="15" fontId="0" fillId="0" borderId="0" xfId="0" quotePrefix="1" applyNumberFormat="1"/>
    <xf numFmtId="4" fontId="0" fillId="0" borderId="0" xfId="0" quotePrefix="1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0" xfId="0" applyNumberFormat="1" applyFill="1"/>
    <xf numFmtId="4" fontId="0" fillId="2" borderId="1" xfId="0" applyNumberFormat="1" applyFill="1" applyBorder="1"/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sam.a.holden@btinternet.com" TargetMode="External"/><Relationship Id="rId18" Type="http://schemas.openxmlformats.org/officeDocument/2006/relationships/hyperlink" Target="mailto:brianwig@btinternet.com" TargetMode="External"/><Relationship Id="rId26" Type="http://schemas.openxmlformats.org/officeDocument/2006/relationships/hyperlink" Target="mailto:maureen-finlay@hotmail.com" TargetMode="External"/><Relationship Id="rId3" Type="http://schemas.openxmlformats.org/officeDocument/2006/relationships/hyperlink" Target="mailto:janetstevenc107@gmail.com" TargetMode="External"/><Relationship Id="rId21" Type="http://schemas.openxmlformats.org/officeDocument/2006/relationships/hyperlink" Target="mailto:roma.malc@tesco.net" TargetMode="External"/><Relationship Id="rId7" Type="http://schemas.openxmlformats.org/officeDocument/2006/relationships/hyperlink" Target="mailto:salmonliz@gmail.com" TargetMode="External"/><Relationship Id="rId12" Type="http://schemas.openxmlformats.org/officeDocument/2006/relationships/hyperlink" Target="mailto:sylviahilton@btinternet.com" TargetMode="External"/><Relationship Id="rId17" Type="http://schemas.openxmlformats.org/officeDocument/2006/relationships/hyperlink" Target="mailto:simonjohnchadwick66@gmail.com" TargetMode="External"/><Relationship Id="rId25" Type="http://schemas.openxmlformats.org/officeDocument/2006/relationships/hyperlink" Target="mailto:sheilafernyhough@btinternet.com" TargetMode="External"/><Relationship Id="rId33" Type="http://schemas.openxmlformats.org/officeDocument/2006/relationships/hyperlink" Target="mailto:murielkenny@live.co.uk" TargetMode="External"/><Relationship Id="rId2" Type="http://schemas.openxmlformats.org/officeDocument/2006/relationships/hyperlink" Target="mailto:shirleyrathbone@gmail.com" TargetMode="External"/><Relationship Id="rId16" Type="http://schemas.openxmlformats.org/officeDocument/2006/relationships/hyperlink" Target="mailto:sheila@i24.co.uk" TargetMode="External"/><Relationship Id="rId20" Type="http://schemas.openxmlformats.org/officeDocument/2006/relationships/hyperlink" Target="mailto:bradley.patricia1@gmail.com" TargetMode="External"/><Relationship Id="rId29" Type="http://schemas.openxmlformats.org/officeDocument/2006/relationships/hyperlink" Target="mailto:jennyg33@live.co.uk" TargetMode="External"/><Relationship Id="rId1" Type="http://schemas.openxmlformats.org/officeDocument/2006/relationships/hyperlink" Target="mailto:joyceanddon@talktalk.net" TargetMode="External"/><Relationship Id="rId6" Type="http://schemas.openxmlformats.org/officeDocument/2006/relationships/hyperlink" Target="mailto:l.690@btinternet.com" TargetMode="External"/><Relationship Id="rId11" Type="http://schemas.openxmlformats.org/officeDocument/2006/relationships/hyperlink" Target="mailto:paulcutlersscba@yahoo.co.uk" TargetMode="External"/><Relationship Id="rId24" Type="http://schemas.openxmlformats.org/officeDocument/2006/relationships/hyperlink" Target="mailto:beetslathi@gmail.com" TargetMode="External"/><Relationship Id="rId32" Type="http://schemas.openxmlformats.org/officeDocument/2006/relationships/hyperlink" Target="mailto:jeffs.family@hotmail.co.uk" TargetMode="External"/><Relationship Id="rId5" Type="http://schemas.openxmlformats.org/officeDocument/2006/relationships/hyperlink" Target="mailto:lg.turner1942@gmail.com" TargetMode="External"/><Relationship Id="rId15" Type="http://schemas.openxmlformats.org/officeDocument/2006/relationships/hyperlink" Target="mailto:rosiebottom@btinternet.com" TargetMode="External"/><Relationship Id="rId23" Type="http://schemas.openxmlformats.org/officeDocument/2006/relationships/hyperlink" Target="mailto:rajivtslathi@gmail.com" TargetMode="External"/><Relationship Id="rId28" Type="http://schemas.openxmlformats.org/officeDocument/2006/relationships/hyperlink" Target="mailto:ieforster@aol.com" TargetMode="External"/><Relationship Id="rId10" Type="http://schemas.openxmlformats.org/officeDocument/2006/relationships/hyperlink" Target="mailto:kateeccleston1@icloud.com" TargetMode="External"/><Relationship Id="rId19" Type="http://schemas.openxmlformats.org/officeDocument/2006/relationships/hyperlink" Target="mailto:helensugrue51721@adl.com" TargetMode="External"/><Relationship Id="rId31" Type="http://schemas.openxmlformats.org/officeDocument/2006/relationships/hyperlink" Target="mailto:jeanmariehudson@hotmail.com" TargetMode="External"/><Relationship Id="rId4" Type="http://schemas.openxmlformats.org/officeDocument/2006/relationships/hyperlink" Target="mailto:angela.hensby121@btinternet.com" TargetMode="External"/><Relationship Id="rId9" Type="http://schemas.openxmlformats.org/officeDocument/2006/relationships/hyperlink" Target="mailto:dothdb@hotmail.co.uk" TargetMode="External"/><Relationship Id="rId14" Type="http://schemas.openxmlformats.org/officeDocument/2006/relationships/hyperlink" Target="mailto:peter.t.kitchin@btinternet.com" TargetMode="External"/><Relationship Id="rId22" Type="http://schemas.openxmlformats.org/officeDocument/2006/relationships/hyperlink" Target="mailto:livingstonjean1@gmail.com" TargetMode="External"/><Relationship Id="rId27" Type="http://schemas.openxmlformats.org/officeDocument/2006/relationships/hyperlink" Target="mailto:ann.berrisford@yahoo.co.uk" TargetMode="External"/><Relationship Id="rId30" Type="http://schemas.openxmlformats.org/officeDocument/2006/relationships/hyperlink" Target="mailto:pjh@hotmail.com" TargetMode="External"/><Relationship Id="rId8" Type="http://schemas.openxmlformats.org/officeDocument/2006/relationships/hyperlink" Target="mailto:dianmaryhal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52A1A-CE39-824A-8200-543C303BDF5C}">
  <sheetPr>
    <pageSetUpPr fitToPage="1"/>
  </sheetPr>
  <dimension ref="A4:Z747"/>
  <sheetViews>
    <sheetView topLeftCell="A3" zoomScale="150" zoomScaleNormal="150" workbookViewId="0">
      <pane xSplit="2" ySplit="5" topLeftCell="G163" activePane="bottomRight" state="frozen"/>
      <selection activeCell="A3" sqref="A3"/>
      <selection pane="topRight" activeCell="C3" sqref="C3"/>
      <selection pane="bottomLeft" activeCell="A8" sqref="A8"/>
      <selection pane="bottomRight" activeCell="A178" sqref="A178"/>
    </sheetView>
  </sheetViews>
  <sheetFormatPr baseColWidth="10" defaultRowHeight="16" x14ac:dyDescent="0.2"/>
  <cols>
    <col min="1" max="1" width="29.83203125" style="27" customWidth="1"/>
    <col min="2" max="2" width="11.83203125" customWidth="1"/>
    <col min="3" max="3" width="9.5" style="27" customWidth="1"/>
    <col min="4" max="6" width="10.83203125" style="5"/>
    <col min="8" max="8" width="10.83203125" style="1"/>
    <col min="9" max="12" width="12.1640625" style="5" customWidth="1"/>
    <col min="13" max="13" width="10.83203125" style="5"/>
    <col min="14" max="14" width="2.1640625" style="5" customWidth="1"/>
    <col min="15" max="15" width="14.1640625" style="5" customWidth="1"/>
    <col min="16" max="16" width="11.6640625" style="5" customWidth="1"/>
    <col min="17" max="17" width="2" style="5" customWidth="1"/>
    <col min="18" max="18" width="10.83203125" style="5"/>
    <col min="19" max="19" width="1.6640625" style="5" customWidth="1"/>
    <col min="20" max="23" width="10.83203125" style="5"/>
  </cols>
  <sheetData>
    <row r="4" spans="1:26" x14ac:dyDescent="0.2">
      <c r="D4" s="34"/>
      <c r="H4" s="46" t="s">
        <v>42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6" x14ac:dyDescent="0.2">
      <c r="J5" s="4" t="s">
        <v>24</v>
      </c>
      <c r="L5" s="4" t="s">
        <v>31</v>
      </c>
      <c r="R5" s="16"/>
      <c r="T5" s="4" t="s">
        <v>12</v>
      </c>
    </row>
    <row r="6" spans="1:26" x14ac:dyDescent="0.2">
      <c r="D6" s="4"/>
      <c r="E6" s="4"/>
      <c r="F6" s="4" t="s">
        <v>82</v>
      </c>
      <c r="G6" s="1"/>
      <c r="H6" s="1" t="s">
        <v>5</v>
      </c>
      <c r="I6" s="4" t="s">
        <v>2</v>
      </c>
      <c r="J6" s="4" t="s">
        <v>25</v>
      </c>
      <c r="K6" s="4" t="s">
        <v>3</v>
      </c>
      <c r="L6" s="4" t="s">
        <v>32</v>
      </c>
      <c r="M6" s="4" t="s">
        <v>55</v>
      </c>
      <c r="N6" s="4"/>
      <c r="O6" s="4" t="s">
        <v>39</v>
      </c>
      <c r="P6" s="4" t="s">
        <v>16</v>
      </c>
      <c r="Q6" s="4"/>
      <c r="R6" s="4" t="s">
        <v>8</v>
      </c>
      <c r="S6" s="4"/>
      <c r="T6" s="4" t="s">
        <v>13</v>
      </c>
      <c r="U6" s="4"/>
      <c r="V6" s="4" t="s">
        <v>44</v>
      </c>
      <c r="W6" s="4"/>
      <c r="X6" s="1"/>
      <c r="Y6" s="1"/>
      <c r="Z6" s="1"/>
    </row>
    <row r="7" spans="1:26" x14ac:dyDescent="0.2">
      <c r="D7" s="4" t="s">
        <v>0</v>
      </c>
      <c r="E7" s="4" t="s">
        <v>1</v>
      </c>
      <c r="F7" s="4" t="s">
        <v>83</v>
      </c>
      <c r="G7" s="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 t="s">
        <v>45</v>
      </c>
      <c r="W7" s="4" t="s">
        <v>59</v>
      </c>
      <c r="X7" s="1"/>
      <c r="Y7" s="1"/>
      <c r="Z7" s="1"/>
    </row>
    <row r="9" spans="1:26" x14ac:dyDescent="0.2">
      <c r="A9" s="27" t="s">
        <v>4</v>
      </c>
      <c r="B9" s="2">
        <v>45778</v>
      </c>
      <c r="C9" s="28"/>
      <c r="E9" s="5">
        <v>5146.25</v>
      </c>
      <c r="H9" s="3"/>
      <c r="V9" s="5">
        <v>-5146.25</v>
      </c>
    </row>
    <row r="10" spans="1:26" x14ac:dyDescent="0.2">
      <c r="H10" s="3"/>
    </row>
    <row r="11" spans="1:26" x14ac:dyDescent="0.2">
      <c r="A11" s="29" t="s">
        <v>6</v>
      </c>
      <c r="B11" s="7">
        <v>45779</v>
      </c>
      <c r="C11" s="29"/>
      <c r="D11" s="20">
        <v>55</v>
      </c>
      <c r="E11" s="8"/>
      <c r="F11" s="8"/>
      <c r="G11" s="6"/>
      <c r="H11" s="26">
        <v>5.5</v>
      </c>
      <c r="I11" s="8">
        <v>-55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6"/>
      <c r="Y11" s="6"/>
    </row>
    <row r="12" spans="1:26" x14ac:dyDescent="0.2">
      <c r="A12" s="29" t="s">
        <v>7</v>
      </c>
      <c r="B12" s="7">
        <v>45779</v>
      </c>
      <c r="C12" s="29"/>
      <c r="D12" s="20">
        <v>-8.65</v>
      </c>
      <c r="E12" s="8"/>
      <c r="F12" s="8"/>
      <c r="G12" s="6"/>
      <c r="H12" s="3"/>
      <c r="I12" s="8"/>
      <c r="J12" s="8"/>
      <c r="K12" s="8">
        <v>8.65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6"/>
      <c r="Y12" s="6"/>
    </row>
    <row r="13" spans="1:26" x14ac:dyDescent="0.2">
      <c r="A13" s="29" t="s">
        <v>22</v>
      </c>
      <c r="B13" s="7">
        <v>45779</v>
      </c>
      <c r="C13" s="29"/>
      <c r="D13" s="20">
        <v>-1.2</v>
      </c>
      <c r="E13" s="8"/>
      <c r="F13" s="8"/>
      <c r="G13" s="6"/>
      <c r="H13" s="3"/>
      <c r="I13" s="8"/>
      <c r="J13" s="8"/>
      <c r="K13" s="8">
        <v>1.2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6"/>
      <c r="Y13" s="6"/>
    </row>
    <row r="14" spans="1:26" x14ac:dyDescent="0.2">
      <c r="A14" s="27" t="s">
        <v>46</v>
      </c>
      <c r="B14" s="2">
        <v>45783</v>
      </c>
      <c r="C14" s="28"/>
      <c r="D14" s="21"/>
      <c r="E14" s="5">
        <v>143.9</v>
      </c>
      <c r="H14" s="3"/>
      <c r="V14" s="5">
        <v>-143.9</v>
      </c>
    </row>
    <row r="15" spans="1:26" x14ac:dyDescent="0.2">
      <c r="A15" s="32" t="s">
        <v>6</v>
      </c>
      <c r="B15" s="11">
        <v>45786</v>
      </c>
      <c r="C15" s="30"/>
      <c r="D15" s="22">
        <v>70</v>
      </c>
      <c r="E15" s="12"/>
      <c r="F15" s="12"/>
      <c r="G15" s="10"/>
      <c r="H15" s="26">
        <v>7</v>
      </c>
      <c r="I15" s="12">
        <v>-70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0"/>
      <c r="Y15" s="10"/>
    </row>
    <row r="16" spans="1:26" x14ac:dyDescent="0.2">
      <c r="A16" s="32" t="s">
        <v>7</v>
      </c>
      <c r="B16" s="11">
        <v>45786</v>
      </c>
      <c r="C16" s="30"/>
      <c r="D16" s="22">
        <v>-1.2</v>
      </c>
      <c r="E16" s="12"/>
      <c r="F16" s="12"/>
      <c r="G16" s="10"/>
      <c r="H16" s="3"/>
      <c r="I16" s="12"/>
      <c r="J16" s="12"/>
      <c r="K16" s="12">
        <v>1.2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0"/>
      <c r="Y16" s="10"/>
    </row>
    <row r="17" spans="1:25" x14ac:dyDescent="0.2">
      <c r="A17" s="32" t="s">
        <v>23</v>
      </c>
      <c r="B17" s="11">
        <v>45786</v>
      </c>
      <c r="C17" s="30"/>
      <c r="D17" s="22">
        <v>-10</v>
      </c>
      <c r="E17" s="12"/>
      <c r="F17" s="12"/>
      <c r="G17" s="10"/>
      <c r="H17" s="3"/>
      <c r="I17" s="12"/>
      <c r="J17" s="12">
        <v>10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0"/>
      <c r="Y17" s="10"/>
    </row>
    <row r="18" spans="1:25" x14ac:dyDescent="0.2">
      <c r="A18" s="27" t="s">
        <v>9</v>
      </c>
      <c r="B18" s="2">
        <v>45786</v>
      </c>
      <c r="C18" s="28"/>
      <c r="D18" s="21"/>
      <c r="E18" s="5">
        <v>10</v>
      </c>
      <c r="H18" s="3"/>
      <c r="T18" s="5">
        <v>-10</v>
      </c>
    </row>
    <row r="19" spans="1:25" x14ac:dyDescent="0.2">
      <c r="A19" s="27" t="s">
        <v>10</v>
      </c>
      <c r="B19" s="2">
        <v>45786</v>
      </c>
      <c r="C19" s="28"/>
      <c r="D19" s="21"/>
      <c r="E19" s="5">
        <v>10</v>
      </c>
      <c r="H19" s="3"/>
      <c r="T19" s="5">
        <v>-10</v>
      </c>
    </row>
    <row r="20" spans="1:25" x14ac:dyDescent="0.2">
      <c r="A20" s="27" t="s">
        <v>11</v>
      </c>
      <c r="B20" s="2">
        <v>45786</v>
      </c>
      <c r="C20" s="28"/>
      <c r="D20" s="21"/>
      <c r="E20" s="5">
        <v>10</v>
      </c>
      <c r="H20" s="3"/>
      <c r="T20" s="5">
        <v>-10</v>
      </c>
    </row>
    <row r="21" spans="1:25" x14ac:dyDescent="0.2">
      <c r="A21" s="27" t="s">
        <v>14</v>
      </c>
      <c r="B21" s="2">
        <v>45789</v>
      </c>
      <c r="C21" s="28"/>
      <c r="D21" s="21"/>
      <c r="E21" s="5">
        <v>10</v>
      </c>
      <c r="H21" s="3"/>
      <c r="T21" s="5">
        <v>-10</v>
      </c>
    </row>
    <row r="22" spans="1:25" x14ac:dyDescent="0.2">
      <c r="A22" s="27" t="s">
        <v>15</v>
      </c>
      <c r="B22" s="2">
        <v>45792</v>
      </c>
      <c r="C22" s="28"/>
      <c r="D22" s="21"/>
      <c r="E22" s="5">
        <v>20</v>
      </c>
      <c r="H22" s="3"/>
      <c r="T22" s="5">
        <v>-20</v>
      </c>
    </row>
    <row r="23" spans="1:25" x14ac:dyDescent="0.2">
      <c r="A23" s="29" t="s">
        <v>26</v>
      </c>
      <c r="B23" s="7">
        <v>45793</v>
      </c>
      <c r="C23" s="31"/>
      <c r="D23" s="20"/>
      <c r="E23" s="8"/>
      <c r="F23" s="8"/>
      <c r="G23" s="6"/>
      <c r="H23" s="26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6"/>
      <c r="Y23" s="6"/>
    </row>
    <row r="24" spans="1:25" x14ac:dyDescent="0.2">
      <c r="A24" s="27" t="s">
        <v>17</v>
      </c>
      <c r="B24" s="2">
        <v>45797</v>
      </c>
      <c r="C24" s="27" t="s">
        <v>62</v>
      </c>
      <c r="D24" s="21"/>
      <c r="E24" s="5">
        <v>-102</v>
      </c>
      <c r="H24" s="3"/>
      <c r="R24" s="5">
        <v>71</v>
      </c>
      <c r="V24" s="5">
        <v>31</v>
      </c>
      <c r="Y24" t="s">
        <v>72</v>
      </c>
    </row>
    <row r="25" spans="1:25" x14ac:dyDescent="0.2">
      <c r="A25" s="27" t="s">
        <v>18</v>
      </c>
      <c r="B25" s="2">
        <v>45797</v>
      </c>
      <c r="C25" s="27" t="s">
        <v>63</v>
      </c>
      <c r="D25" s="21"/>
      <c r="E25" s="5">
        <v>-16.100000000000001</v>
      </c>
      <c r="H25" s="3"/>
      <c r="R25" s="5">
        <v>16.100000000000001</v>
      </c>
    </row>
    <row r="26" spans="1:25" x14ac:dyDescent="0.2">
      <c r="A26" s="27" t="s">
        <v>19</v>
      </c>
      <c r="B26" s="2">
        <v>45798</v>
      </c>
      <c r="C26" s="27" t="s">
        <v>20</v>
      </c>
      <c r="D26" s="21"/>
      <c r="E26" s="5">
        <v>-25</v>
      </c>
      <c r="H26" s="3"/>
      <c r="P26" s="5">
        <v>25</v>
      </c>
    </row>
    <row r="27" spans="1:25" x14ac:dyDescent="0.2">
      <c r="A27" s="32" t="s">
        <v>6</v>
      </c>
      <c r="B27" s="11">
        <v>45800</v>
      </c>
      <c r="C27" s="32"/>
      <c r="D27" s="22">
        <v>40</v>
      </c>
      <c r="E27" s="12"/>
      <c r="F27" s="12"/>
      <c r="G27" s="10"/>
      <c r="H27" s="26">
        <v>4</v>
      </c>
      <c r="I27" s="12">
        <v>-40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0"/>
      <c r="Y27" s="10"/>
    </row>
    <row r="28" spans="1:25" x14ac:dyDescent="0.2">
      <c r="A28" s="32" t="s">
        <v>27</v>
      </c>
      <c r="B28" s="11">
        <v>45800</v>
      </c>
      <c r="C28" s="32"/>
      <c r="D28" s="22">
        <v>-10</v>
      </c>
      <c r="E28" s="12"/>
      <c r="F28" s="12"/>
      <c r="G28" s="10"/>
      <c r="H28" s="3"/>
      <c r="I28" s="12"/>
      <c r="J28" s="12">
        <v>10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0"/>
      <c r="Y28" s="10"/>
    </row>
    <row r="29" spans="1:25" x14ac:dyDescent="0.2">
      <c r="A29" s="27" t="s">
        <v>21</v>
      </c>
      <c r="B29" s="2">
        <v>45807</v>
      </c>
      <c r="C29" s="27" t="s">
        <v>64</v>
      </c>
      <c r="D29" s="21"/>
      <c r="E29" s="5">
        <v>-620</v>
      </c>
      <c r="H29" s="3"/>
      <c r="R29" s="5">
        <v>620</v>
      </c>
    </row>
    <row r="30" spans="1:25" x14ac:dyDescent="0.2">
      <c r="A30" s="33" t="s">
        <v>6</v>
      </c>
      <c r="B30" s="13">
        <v>45807</v>
      </c>
      <c r="C30" s="33"/>
      <c r="D30" s="23">
        <v>50</v>
      </c>
      <c r="E30" s="14"/>
      <c r="F30" s="14"/>
      <c r="G30" s="15"/>
      <c r="H30" s="26">
        <v>5</v>
      </c>
      <c r="I30" s="14">
        <v>-50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5"/>
      <c r="Y30" s="15"/>
    </row>
    <row r="31" spans="1:25" x14ac:dyDescent="0.2">
      <c r="A31" s="33" t="s">
        <v>7</v>
      </c>
      <c r="B31" s="13">
        <v>45807</v>
      </c>
      <c r="C31" s="33"/>
      <c r="D31" s="23">
        <v>-1.35</v>
      </c>
      <c r="E31" s="14"/>
      <c r="F31" s="14"/>
      <c r="G31" s="15"/>
      <c r="H31" s="3"/>
      <c r="I31" s="14"/>
      <c r="J31" s="14"/>
      <c r="K31" s="14">
        <v>1.35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5"/>
      <c r="Y31" s="15"/>
    </row>
    <row r="32" spans="1:25" x14ac:dyDescent="0.2">
      <c r="A32" s="33" t="s">
        <v>22</v>
      </c>
      <c r="B32" s="13">
        <v>45807</v>
      </c>
      <c r="C32" s="33" t="s">
        <v>68</v>
      </c>
      <c r="D32" s="23">
        <v>-14.98</v>
      </c>
      <c r="E32" s="14"/>
      <c r="F32" s="14"/>
      <c r="G32" s="15"/>
      <c r="H32" s="3"/>
      <c r="I32" s="14"/>
      <c r="J32" s="14"/>
      <c r="K32" s="14">
        <v>14.98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5"/>
      <c r="Y32" s="15"/>
    </row>
    <row r="33" spans="1:25" x14ac:dyDescent="0.2">
      <c r="A33" s="33" t="s">
        <v>29</v>
      </c>
      <c r="B33" s="13">
        <v>45807</v>
      </c>
      <c r="C33" s="33"/>
      <c r="D33" s="23">
        <v>-12.3</v>
      </c>
      <c r="E33" s="14"/>
      <c r="F33" s="14"/>
      <c r="G33" s="15"/>
      <c r="H33" s="3"/>
      <c r="I33" s="14"/>
      <c r="J33" s="14"/>
      <c r="K33" s="14">
        <v>-2.7</v>
      </c>
      <c r="L33" s="14"/>
      <c r="M33" s="14"/>
      <c r="N33" s="14"/>
      <c r="O33" s="14"/>
      <c r="P33" s="14">
        <v>15</v>
      </c>
      <c r="Q33" s="14"/>
      <c r="R33" s="14"/>
      <c r="S33" s="14"/>
      <c r="T33" s="14"/>
      <c r="U33" s="14"/>
      <c r="V33" s="14"/>
      <c r="W33" s="14"/>
      <c r="X33" s="15"/>
      <c r="Y33" s="15"/>
    </row>
    <row r="34" spans="1:25" x14ac:dyDescent="0.2">
      <c r="A34" s="27" t="s">
        <v>28</v>
      </c>
      <c r="B34" s="2">
        <v>45807</v>
      </c>
      <c r="D34" s="21">
        <v>5</v>
      </c>
      <c r="H34" s="3"/>
      <c r="R34" s="5">
        <v>-5</v>
      </c>
    </row>
    <row r="35" spans="1:25" x14ac:dyDescent="0.2">
      <c r="A35" s="27" t="s">
        <v>30</v>
      </c>
      <c r="B35" s="2">
        <v>45810</v>
      </c>
      <c r="D35" s="21">
        <v>-160.32</v>
      </c>
      <c r="E35" s="5">
        <v>160.32</v>
      </c>
      <c r="H35" s="3"/>
    </row>
    <row r="36" spans="1:25" x14ac:dyDescent="0.2">
      <c r="A36" s="27" t="s">
        <v>43</v>
      </c>
      <c r="B36" s="2">
        <v>45810</v>
      </c>
      <c r="D36" s="21"/>
      <c r="E36" s="5">
        <v>235</v>
      </c>
      <c r="H36" s="3"/>
      <c r="T36" s="5">
        <v>-260</v>
      </c>
      <c r="V36" s="5">
        <v>25</v>
      </c>
    </row>
    <row r="37" spans="1:25" x14ac:dyDescent="0.2">
      <c r="A37" s="32" t="s">
        <v>6</v>
      </c>
      <c r="B37" s="11">
        <v>45814</v>
      </c>
      <c r="C37" s="32"/>
      <c r="D37" s="22">
        <v>55</v>
      </c>
      <c r="E37" s="12"/>
      <c r="F37" s="12"/>
      <c r="G37" s="10"/>
      <c r="H37" s="26">
        <v>5.5</v>
      </c>
      <c r="I37" s="12">
        <v>-55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0"/>
      <c r="Y37" s="10"/>
    </row>
    <row r="38" spans="1:25" x14ac:dyDescent="0.2">
      <c r="A38" s="32" t="s">
        <v>29</v>
      </c>
      <c r="B38" s="11">
        <v>45814</v>
      </c>
      <c r="C38" s="32"/>
      <c r="D38" s="22">
        <v>15</v>
      </c>
      <c r="E38" s="12"/>
      <c r="F38" s="12"/>
      <c r="G38" s="10"/>
      <c r="H38" s="3"/>
      <c r="I38" s="12"/>
      <c r="J38" s="12"/>
      <c r="K38" s="12"/>
      <c r="L38" s="12"/>
      <c r="M38" s="12"/>
      <c r="N38" s="12"/>
      <c r="O38" s="12"/>
      <c r="P38" s="12">
        <v>-15</v>
      </c>
      <c r="Q38" s="12"/>
      <c r="R38" s="12"/>
      <c r="S38" s="12"/>
      <c r="T38" s="12"/>
      <c r="U38" s="12"/>
      <c r="V38" s="12"/>
      <c r="W38" s="12"/>
      <c r="X38" s="10"/>
      <c r="Y38" s="10"/>
    </row>
    <row r="39" spans="1:25" x14ac:dyDescent="0.2">
      <c r="A39" s="32" t="s">
        <v>7</v>
      </c>
      <c r="B39" s="11">
        <v>45814</v>
      </c>
      <c r="C39" s="32"/>
      <c r="D39" s="22">
        <v>-1.2</v>
      </c>
      <c r="E39" s="12"/>
      <c r="F39" s="12"/>
      <c r="G39" s="10"/>
      <c r="H39" s="3"/>
      <c r="I39" s="12"/>
      <c r="J39" s="12"/>
      <c r="K39" s="12">
        <v>1.2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0"/>
      <c r="Y39" s="10"/>
    </row>
    <row r="40" spans="1:25" x14ac:dyDescent="0.2">
      <c r="A40" s="27" t="s">
        <v>34</v>
      </c>
      <c r="B40" s="2">
        <v>45814</v>
      </c>
      <c r="C40" s="27" t="s">
        <v>66</v>
      </c>
      <c r="D40" s="21"/>
      <c r="E40" s="5">
        <v>-450</v>
      </c>
      <c r="H40" s="3"/>
      <c r="V40" s="5">
        <v>450</v>
      </c>
    </row>
    <row r="41" spans="1:25" x14ac:dyDescent="0.2">
      <c r="A41" s="33" t="s">
        <v>6</v>
      </c>
      <c r="B41" s="13">
        <v>45821</v>
      </c>
      <c r="C41" s="33"/>
      <c r="D41" s="23">
        <v>70</v>
      </c>
      <c r="E41" s="14"/>
      <c r="F41" s="14"/>
      <c r="G41" s="15"/>
      <c r="H41" s="26">
        <v>7</v>
      </c>
      <c r="I41" s="14">
        <v>-70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5"/>
      <c r="Y41" s="15"/>
    </row>
    <row r="42" spans="1:25" x14ac:dyDescent="0.2">
      <c r="A42" s="33" t="s">
        <v>7</v>
      </c>
      <c r="B42" s="13">
        <v>45821</v>
      </c>
      <c r="C42" s="33"/>
      <c r="D42" s="23">
        <v>-1.2</v>
      </c>
      <c r="E42" s="14"/>
      <c r="F42" s="14"/>
      <c r="G42" s="15"/>
      <c r="H42" s="3"/>
      <c r="I42" s="14"/>
      <c r="J42" s="14"/>
      <c r="K42" s="14">
        <v>1.2</v>
      </c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5"/>
      <c r="Y42" s="15"/>
    </row>
    <row r="43" spans="1:25" x14ac:dyDescent="0.2">
      <c r="A43" s="33" t="s">
        <v>23</v>
      </c>
      <c r="B43" s="13">
        <v>45821</v>
      </c>
      <c r="C43" s="33"/>
      <c r="D43" s="23">
        <v>-10</v>
      </c>
      <c r="E43" s="14"/>
      <c r="F43" s="14"/>
      <c r="G43" s="15"/>
      <c r="H43" s="3"/>
      <c r="I43" s="14"/>
      <c r="J43" s="14">
        <v>10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5"/>
      <c r="Y43" s="15"/>
    </row>
    <row r="44" spans="1:25" x14ac:dyDescent="0.2">
      <c r="A44" s="27" t="s">
        <v>35</v>
      </c>
      <c r="B44" s="2">
        <v>45786</v>
      </c>
      <c r="C44" s="28"/>
      <c r="D44" s="21"/>
      <c r="E44" s="5">
        <v>10</v>
      </c>
      <c r="H44" s="3"/>
      <c r="T44" s="5">
        <v>-10</v>
      </c>
    </row>
    <row r="45" spans="1:25" x14ac:dyDescent="0.2">
      <c r="A45" s="32" t="s">
        <v>6</v>
      </c>
      <c r="B45" s="11">
        <v>45828</v>
      </c>
      <c r="C45" s="32"/>
      <c r="D45" s="22">
        <v>45</v>
      </c>
      <c r="E45" s="12"/>
      <c r="F45" s="12"/>
      <c r="G45" s="10"/>
      <c r="H45" s="26">
        <v>4.5</v>
      </c>
      <c r="I45" s="12">
        <v>-45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0"/>
      <c r="Y45" s="10"/>
    </row>
    <row r="46" spans="1:25" x14ac:dyDescent="0.2">
      <c r="A46" s="32" t="s">
        <v>7</v>
      </c>
      <c r="B46" s="11">
        <v>45828</v>
      </c>
      <c r="C46" s="32" t="s">
        <v>67</v>
      </c>
      <c r="D46" s="22">
        <v>-1.45</v>
      </c>
      <c r="E46" s="12"/>
      <c r="F46" s="12"/>
      <c r="G46" s="10"/>
      <c r="H46" s="3"/>
      <c r="I46" s="12"/>
      <c r="J46" s="12"/>
      <c r="K46" s="12">
        <v>1.45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0"/>
      <c r="Y46" s="10"/>
    </row>
    <row r="47" spans="1:25" x14ac:dyDescent="0.2">
      <c r="A47" s="27" t="s">
        <v>33</v>
      </c>
      <c r="B47" s="2">
        <v>45828</v>
      </c>
      <c r="D47" s="21">
        <v>70</v>
      </c>
      <c r="H47" s="3"/>
      <c r="T47" s="5">
        <v>-70</v>
      </c>
    </row>
    <row r="48" spans="1:25" x14ac:dyDescent="0.2">
      <c r="A48" s="27" t="s">
        <v>30</v>
      </c>
      <c r="B48" s="2">
        <v>45832</v>
      </c>
      <c r="D48" s="21">
        <v>-241.15</v>
      </c>
      <c r="E48" s="5">
        <v>241.23</v>
      </c>
      <c r="H48" s="3"/>
      <c r="K48" s="5">
        <v>-0.08</v>
      </c>
      <c r="Y48" t="s">
        <v>75</v>
      </c>
    </row>
    <row r="49" spans="1:25" x14ac:dyDescent="0.2">
      <c r="A49" s="33" t="s">
        <v>54</v>
      </c>
      <c r="B49" s="13">
        <v>45835</v>
      </c>
      <c r="C49" s="33"/>
      <c r="D49" s="14"/>
      <c r="E49" s="14"/>
      <c r="F49" s="14"/>
      <c r="G49" s="15"/>
      <c r="H49" s="26">
        <v>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5"/>
      <c r="Y49" s="15"/>
    </row>
    <row r="50" spans="1:25" x14ac:dyDescent="0.2">
      <c r="A50" s="32" t="s">
        <v>6</v>
      </c>
      <c r="B50" s="11">
        <v>45842</v>
      </c>
      <c r="C50" s="32" t="s">
        <v>65</v>
      </c>
      <c r="D50" s="12">
        <v>60</v>
      </c>
      <c r="E50" s="12"/>
      <c r="F50" s="12"/>
      <c r="G50" s="10"/>
      <c r="H50" s="26">
        <v>6</v>
      </c>
      <c r="I50" s="12">
        <v>-60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0"/>
      <c r="Y50" s="10"/>
    </row>
    <row r="51" spans="1:25" x14ac:dyDescent="0.2">
      <c r="A51" s="32" t="s">
        <v>56</v>
      </c>
      <c r="B51" s="11">
        <v>45842</v>
      </c>
      <c r="C51" s="32" t="s">
        <v>65</v>
      </c>
      <c r="D51" s="12">
        <v>-6.6</v>
      </c>
      <c r="E51" s="12"/>
      <c r="F51" s="12"/>
      <c r="G51" s="10"/>
      <c r="H51" s="3"/>
      <c r="I51" s="12"/>
      <c r="J51" s="12"/>
      <c r="K51" s="12"/>
      <c r="L51" s="12"/>
      <c r="M51" s="12">
        <v>6.6</v>
      </c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0"/>
      <c r="Y51" s="10"/>
    </row>
    <row r="52" spans="1:25" x14ac:dyDescent="0.2">
      <c r="A52" s="32" t="s">
        <v>57</v>
      </c>
      <c r="B52" s="11">
        <v>45842</v>
      </c>
      <c r="C52" s="32" t="s">
        <v>65</v>
      </c>
      <c r="D52" s="12">
        <v>10</v>
      </c>
      <c r="E52" s="12"/>
      <c r="F52" s="12"/>
      <c r="G52" s="10"/>
      <c r="H52" s="3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>
        <v>-10</v>
      </c>
      <c r="U52" s="12"/>
      <c r="V52" s="12"/>
      <c r="W52" s="12"/>
      <c r="X52" s="10"/>
      <c r="Y52" s="10"/>
    </row>
    <row r="53" spans="1:25" x14ac:dyDescent="0.2">
      <c r="A53" s="32" t="s">
        <v>58</v>
      </c>
      <c r="B53" s="11">
        <v>45842</v>
      </c>
      <c r="C53" s="32" t="s">
        <v>65</v>
      </c>
      <c r="D53" s="12">
        <v>-2.4</v>
      </c>
      <c r="E53" s="12"/>
      <c r="F53" s="12"/>
      <c r="G53" s="10"/>
      <c r="H53" s="3"/>
      <c r="I53" s="12"/>
      <c r="J53" s="12"/>
      <c r="K53" s="12">
        <v>2.4</v>
      </c>
      <c r="L53" s="12"/>
      <c r="M53" s="12"/>
      <c r="N53" s="12"/>
      <c r="O53" s="12"/>
      <c r="P53" s="12"/>
      <c r="Q53" s="12"/>
      <c r="R53" s="12"/>
      <c r="S53" s="12">
        <v>10</v>
      </c>
      <c r="T53" s="12"/>
      <c r="U53" s="12"/>
      <c r="V53" s="12"/>
      <c r="W53" s="12"/>
      <c r="X53" s="10"/>
      <c r="Y53" s="10"/>
    </row>
    <row r="54" spans="1:25" x14ac:dyDescent="0.2">
      <c r="A54" s="32" t="s">
        <v>70</v>
      </c>
      <c r="B54" s="11">
        <v>45842</v>
      </c>
      <c r="C54" s="32"/>
      <c r="D54" s="12">
        <v>-10</v>
      </c>
      <c r="E54" s="12"/>
      <c r="F54" s="12"/>
      <c r="G54" s="10"/>
      <c r="H54" s="3"/>
      <c r="I54" s="12"/>
      <c r="J54" s="12">
        <v>10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0"/>
      <c r="Y54" s="10"/>
    </row>
    <row r="55" spans="1:25" x14ac:dyDescent="0.2">
      <c r="A55" s="32" t="s">
        <v>0</v>
      </c>
      <c r="B55" s="11">
        <v>45842</v>
      </c>
      <c r="C55" s="32"/>
      <c r="D55" s="12">
        <v>0.83</v>
      </c>
      <c r="E55" s="12"/>
      <c r="F55" s="12"/>
      <c r="G55" s="10"/>
      <c r="H55" s="3"/>
      <c r="I55" s="12"/>
      <c r="J55" s="12"/>
      <c r="K55" s="12">
        <v>-0.83</v>
      </c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0"/>
      <c r="Y55" s="10"/>
    </row>
    <row r="56" spans="1:25" x14ac:dyDescent="0.2">
      <c r="A56" s="33" t="s">
        <v>6</v>
      </c>
      <c r="B56" s="13">
        <v>45849</v>
      </c>
      <c r="C56" s="33" t="s">
        <v>71</v>
      </c>
      <c r="D56" s="14">
        <v>40</v>
      </c>
      <c r="E56" s="14"/>
      <c r="F56" s="14"/>
      <c r="G56" s="15"/>
      <c r="H56" s="26">
        <v>4</v>
      </c>
      <c r="I56" s="14">
        <v>-40</v>
      </c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5"/>
      <c r="Y56" s="15"/>
    </row>
    <row r="57" spans="1:25" x14ac:dyDescent="0.2">
      <c r="A57" s="33" t="s">
        <v>7</v>
      </c>
      <c r="B57" s="13">
        <v>45849</v>
      </c>
      <c r="C57" s="33" t="s">
        <v>71</v>
      </c>
      <c r="D57" s="14">
        <v>-1.2</v>
      </c>
      <c r="E57" s="14"/>
      <c r="F57" s="14"/>
      <c r="G57" s="15"/>
      <c r="H57" s="3"/>
      <c r="I57" s="14"/>
      <c r="J57" s="14"/>
      <c r="K57" s="14">
        <v>1.2</v>
      </c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5"/>
      <c r="Y57" s="15"/>
    </row>
    <row r="58" spans="1:25" x14ac:dyDescent="0.2">
      <c r="A58" s="32" t="s">
        <v>6</v>
      </c>
      <c r="B58" s="2">
        <v>45856</v>
      </c>
      <c r="C58" s="32" t="s">
        <v>76</v>
      </c>
      <c r="D58" s="12">
        <v>75</v>
      </c>
      <c r="E58" s="12"/>
      <c r="F58" s="12"/>
      <c r="G58" s="10"/>
      <c r="H58" s="26">
        <v>7.5</v>
      </c>
      <c r="I58" s="12">
        <v>-75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0"/>
      <c r="Y58" s="10"/>
    </row>
    <row r="59" spans="1:25" x14ac:dyDescent="0.2">
      <c r="A59" s="32" t="s">
        <v>77</v>
      </c>
      <c r="B59" s="2">
        <v>45856</v>
      </c>
      <c r="C59" s="32" t="s">
        <v>76</v>
      </c>
      <c r="D59" s="12">
        <v>-1.2</v>
      </c>
      <c r="E59" s="12"/>
      <c r="F59" s="12"/>
      <c r="G59" s="10"/>
      <c r="H59" s="3"/>
      <c r="I59" s="12"/>
      <c r="J59" s="12"/>
      <c r="K59" s="12">
        <v>1.2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0"/>
      <c r="Y59" s="10"/>
    </row>
    <row r="60" spans="1:25" x14ac:dyDescent="0.2">
      <c r="A60" s="32" t="s">
        <v>23</v>
      </c>
      <c r="B60" s="2">
        <v>45856</v>
      </c>
      <c r="C60" s="32"/>
      <c r="D60" s="12">
        <v>-10</v>
      </c>
      <c r="E60" s="12"/>
      <c r="F60" s="12"/>
      <c r="G60" s="10"/>
      <c r="H60" s="3"/>
      <c r="I60" s="12"/>
      <c r="J60" s="12">
        <v>10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0"/>
      <c r="Y60" s="10"/>
    </row>
    <row r="61" spans="1:25" x14ac:dyDescent="0.2">
      <c r="A61" s="27" t="s">
        <v>30</v>
      </c>
      <c r="B61" s="2">
        <v>45861</v>
      </c>
      <c r="D61" s="5">
        <v>-150</v>
      </c>
      <c r="E61" s="5">
        <v>150</v>
      </c>
      <c r="H61" s="3"/>
    </row>
    <row r="62" spans="1:25" x14ac:dyDescent="0.2">
      <c r="A62" s="27" t="s">
        <v>6</v>
      </c>
      <c r="B62" s="2">
        <v>45863</v>
      </c>
      <c r="C62" s="27" t="s">
        <v>78</v>
      </c>
      <c r="D62" s="5">
        <v>50</v>
      </c>
      <c r="H62" s="26">
        <v>5</v>
      </c>
      <c r="I62" s="5">
        <v>-50</v>
      </c>
    </row>
    <row r="63" spans="1:25" x14ac:dyDescent="0.2">
      <c r="A63" s="27" t="s">
        <v>7</v>
      </c>
      <c r="B63" s="2">
        <v>45863</v>
      </c>
      <c r="C63" s="27" t="s">
        <v>78</v>
      </c>
      <c r="D63" s="5">
        <v>-1.2</v>
      </c>
      <c r="H63" s="3"/>
      <c r="K63" s="5">
        <v>1.2</v>
      </c>
    </row>
    <row r="64" spans="1:25" x14ac:dyDescent="0.2">
      <c r="A64" s="27" t="s">
        <v>22</v>
      </c>
      <c r="B64" s="2">
        <v>45863</v>
      </c>
      <c r="C64" s="27" t="s">
        <v>79</v>
      </c>
      <c r="D64" s="5">
        <v>-6.7</v>
      </c>
      <c r="H64" s="3"/>
      <c r="K64" s="5">
        <v>6.7</v>
      </c>
    </row>
    <row r="65" spans="1:25" x14ac:dyDescent="0.2">
      <c r="A65" s="32" t="s">
        <v>6</v>
      </c>
      <c r="B65" s="11">
        <v>45870</v>
      </c>
      <c r="C65" s="32" t="s">
        <v>81</v>
      </c>
      <c r="D65" s="12">
        <v>60</v>
      </c>
      <c r="E65" s="12"/>
      <c r="F65" s="12"/>
      <c r="G65" s="10"/>
      <c r="H65" s="26">
        <v>6</v>
      </c>
      <c r="I65" s="12">
        <v>-60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0"/>
      <c r="Y65" s="10"/>
    </row>
    <row r="66" spans="1:25" x14ac:dyDescent="0.2">
      <c r="A66" s="32" t="s">
        <v>7</v>
      </c>
      <c r="B66" s="11">
        <v>45870</v>
      </c>
      <c r="C66" s="32" t="s">
        <v>81</v>
      </c>
      <c r="D66" s="12">
        <v>-1.2</v>
      </c>
      <c r="E66" s="12"/>
      <c r="F66" s="12"/>
      <c r="G66" s="10"/>
      <c r="H66" s="3"/>
      <c r="I66" s="12"/>
      <c r="J66" s="12"/>
      <c r="K66" s="12">
        <v>1.2</v>
      </c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0"/>
      <c r="Y66" s="10"/>
    </row>
    <row r="67" spans="1:25" x14ac:dyDescent="0.2">
      <c r="A67" s="32" t="s">
        <v>23</v>
      </c>
      <c r="B67" s="11">
        <v>45870</v>
      </c>
      <c r="C67" s="32"/>
      <c r="D67" s="12">
        <v>-10</v>
      </c>
      <c r="E67" s="12"/>
      <c r="F67" s="12"/>
      <c r="G67" s="10"/>
      <c r="H67" s="3"/>
      <c r="I67" s="12"/>
      <c r="J67" s="12">
        <v>10</v>
      </c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0"/>
      <c r="Y67" s="10"/>
    </row>
    <row r="68" spans="1:25" x14ac:dyDescent="0.2">
      <c r="A68" s="27" t="s">
        <v>30</v>
      </c>
      <c r="B68" s="2">
        <v>45877</v>
      </c>
      <c r="D68" s="5">
        <v>-70</v>
      </c>
      <c r="E68" s="5">
        <v>70</v>
      </c>
      <c r="H68" s="3"/>
    </row>
    <row r="69" spans="1:25" x14ac:dyDescent="0.2">
      <c r="A69" s="27" t="s">
        <v>6</v>
      </c>
      <c r="B69" s="2">
        <v>45877</v>
      </c>
      <c r="C69" s="27" t="s">
        <v>88</v>
      </c>
      <c r="D69" s="5">
        <v>50</v>
      </c>
      <c r="H69" s="26">
        <v>5</v>
      </c>
      <c r="I69" s="5">
        <v>-50</v>
      </c>
    </row>
    <row r="70" spans="1:25" x14ac:dyDescent="0.2">
      <c r="A70" s="27" t="s">
        <v>7</v>
      </c>
      <c r="B70" s="2">
        <v>45877</v>
      </c>
      <c r="C70" s="27" t="s">
        <v>88</v>
      </c>
      <c r="D70" s="5">
        <v>-1.2</v>
      </c>
      <c r="H70" s="3"/>
      <c r="K70" s="5">
        <v>1.2</v>
      </c>
    </row>
    <row r="71" spans="1:25" x14ac:dyDescent="0.2">
      <c r="A71" s="27" t="s">
        <v>84</v>
      </c>
      <c r="B71" s="2">
        <v>45877</v>
      </c>
      <c r="D71" s="5">
        <v>-10</v>
      </c>
      <c r="F71" s="5">
        <v>10</v>
      </c>
      <c r="H71" s="3"/>
    </row>
    <row r="72" spans="1:25" x14ac:dyDescent="0.2">
      <c r="A72" s="27" t="s">
        <v>89</v>
      </c>
      <c r="B72" s="2">
        <v>45881</v>
      </c>
      <c r="C72" s="27" t="s">
        <v>90</v>
      </c>
      <c r="E72" s="5">
        <v>-34.4</v>
      </c>
      <c r="H72" s="3"/>
      <c r="O72" s="5">
        <v>34.4</v>
      </c>
    </row>
    <row r="73" spans="1:25" x14ac:dyDescent="0.2">
      <c r="A73" s="32" t="s">
        <v>6</v>
      </c>
      <c r="B73" s="11">
        <v>45884</v>
      </c>
      <c r="C73" s="32" t="s">
        <v>91</v>
      </c>
      <c r="D73" s="12">
        <v>40</v>
      </c>
      <c r="E73" s="12"/>
      <c r="F73" s="12"/>
      <c r="G73" s="10"/>
      <c r="H73" s="26">
        <v>4</v>
      </c>
      <c r="I73" s="12">
        <v>-40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0"/>
      <c r="Y73" s="10"/>
    </row>
    <row r="74" spans="1:25" x14ac:dyDescent="0.2">
      <c r="A74" s="32" t="s">
        <v>7</v>
      </c>
      <c r="B74" s="11">
        <v>45884</v>
      </c>
      <c r="C74" s="32" t="s">
        <v>91</v>
      </c>
      <c r="D74" s="12">
        <v>-1.2</v>
      </c>
      <c r="E74" s="12"/>
      <c r="F74" s="12"/>
      <c r="G74" s="10"/>
      <c r="H74" s="3"/>
      <c r="I74" s="12"/>
      <c r="J74" s="12"/>
      <c r="K74" s="12">
        <v>1.2</v>
      </c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0"/>
      <c r="Y74" s="10"/>
    </row>
    <row r="75" spans="1:25" x14ac:dyDescent="0.2">
      <c r="A75" s="27" t="s">
        <v>6</v>
      </c>
      <c r="B75" s="2">
        <v>45891</v>
      </c>
      <c r="C75" s="27" t="s">
        <v>92</v>
      </c>
      <c r="D75" s="5">
        <v>55</v>
      </c>
      <c r="H75" s="26">
        <v>5</v>
      </c>
      <c r="I75" s="5">
        <v>-55</v>
      </c>
    </row>
    <row r="76" spans="1:25" x14ac:dyDescent="0.2">
      <c r="A76" s="27" t="s">
        <v>7</v>
      </c>
      <c r="B76" s="2">
        <v>45891</v>
      </c>
      <c r="C76" s="27" t="s">
        <v>92</v>
      </c>
      <c r="D76" s="5">
        <v>-1.2</v>
      </c>
      <c r="H76" s="3"/>
      <c r="K76" s="5">
        <v>1.2</v>
      </c>
    </row>
    <row r="77" spans="1:25" x14ac:dyDescent="0.2">
      <c r="A77" s="27" t="s">
        <v>93</v>
      </c>
      <c r="B77" s="2">
        <v>45891</v>
      </c>
      <c r="C77" s="27" t="s">
        <v>94</v>
      </c>
      <c r="D77" s="5">
        <v>-5.25</v>
      </c>
      <c r="H77" s="3"/>
      <c r="K77" s="5">
        <v>5.25</v>
      </c>
    </row>
    <row r="78" spans="1:25" x14ac:dyDescent="0.2">
      <c r="A78" s="32" t="s">
        <v>6</v>
      </c>
      <c r="B78" s="11">
        <v>45898</v>
      </c>
      <c r="C78" s="32" t="s">
        <v>95</v>
      </c>
      <c r="D78" s="12">
        <v>60</v>
      </c>
      <c r="E78" s="12"/>
      <c r="F78" s="12"/>
      <c r="G78" s="10"/>
      <c r="H78" s="26">
        <v>6</v>
      </c>
      <c r="I78" s="12">
        <v>-60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0"/>
      <c r="Y78" s="10"/>
    </row>
    <row r="79" spans="1:25" x14ac:dyDescent="0.2">
      <c r="A79" s="32" t="s">
        <v>7</v>
      </c>
      <c r="B79" s="11">
        <v>45898</v>
      </c>
      <c r="C79" s="32" t="s">
        <v>95</v>
      </c>
      <c r="D79" s="12">
        <v>-1.2</v>
      </c>
      <c r="E79" s="12"/>
      <c r="F79" s="12"/>
      <c r="G79" s="10"/>
      <c r="H79" s="3"/>
      <c r="I79" s="12"/>
      <c r="J79" s="12"/>
      <c r="K79" s="12">
        <v>1.2</v>
      </c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0"/>
      <c r="Y79" s="10"/>
    </row>
    <row r="80" spans="1:25" x14ac:dyDescent="0.2">
      <c r="A80" s="32" t="s">
        <v>23</v>
      </c>
      <c r="B80" s="11">
        <v>45898</v>
      </c>
      <c r="C80" s="32"/>
      <c r="D80" s="12">
        <v>-10</v>
      </c>
      <c r="E80" s="12"/>
      <c r="F80" s="12"/>
      <c r="G80" s="10"/>
      <c r="H80" s="3"/>
      <c r="I80" s="12"/>
      <c r="J80" s="12">
        <v>10</v>
      </c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0"/>
      <c r="Y80" s="10"/>
    </row>
    <row r="81" spans="1:25" x14ac:dyDescent="0.2">
      <c r="A81" s="27" t="s">
        <v>6</v>
      </c>
      <c r="B81" s="2">
        <v>45905</v>
      </c>
      <c r="C81" s="27" t="s">
        <v>96</v>
      </c>
      <c r="D81" s="5">
        <v>60</v>
      </c>
      <c r="H81" s="26">
        <v>6</v>
      </c>
      <c r="I81" s="5">
        <v>-60</v>
      </c>
    </row>
    <row r="82" spans="1:25" x14ac:dyDescent="0.2">
      <c r="A82" s="27" t="s">
        <v>7</v>
      </c>
      <c r="B82" s="2">
        <v>45905</v>
      </c>
      <c r="C82" s="27" t="s">
        <v>96</v>
      </c>
      <c r="D82" s="5">
        <v>-1.2</v>
      </c>
      <c r="H82" s="3"/>
      <c r="K82" s="5">
        <v>1.2</v>
      </c>
    </row>
    <row r="83" spans="1:25" x14ac:dyDescent="0.2">
      <c r="A83" s="27" t="s">
        <v>23</v>
      </c>
      <c r="B83" s="2">
        <v>45905</v>
      </c>
      <c r="C83" s="27" t="s">
        <v>96</v>
      </c>
      <c r="D83" s="5">
        <v>-10</v>
      </c>
      <c r="H83" s="3"/>
      <c r="J83" s="5">
        <v>10</v>
      </c>
    </row>
    <row r="84" spans="1:25" x14ac:dyDescent="0.2">
      <c r="A84" s="27" t="s">
        <v>30</v>
      </c>
      <c r="B84" s="2">
        <v>45908</v>
      </c>
      <c r="D84" s="5">
        <v>-245</v>
      </c>
      <c r="E84" s="5">
        <v>245</v>
      </c>
      <c r="H84" s="3"/>
    </row>
    <row r="85" spans="1:25" x14ac:dyDescent="0.2">
      <c r="A85" s="32" t="s">
        <v>6</v>
      </c>
      <c r="B85" s="11">
        <v>45912</v>
      </c>
      <c r="C85" s="32" t="s">
        <v>101</v>
      </c>
      <c r="D85" s="12">
        <v>60</v>
      </c>
      <c r="E85" s="12"/>
      <c r="F85" s="12"/>
      <c r="G85" s="10"/>
      <c r="H85" s="26">
        <v>6</v>
      </c>
      <c r="I85" s="12">
        <v>-60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0"/>
      <c r="Y85" s="10"/>
    </row>
    <row r="86" spans="1:25" x14ac:dyDescent="0.2">
      <c r="A86" s="32" t="s">
        <v>7</v>
      </c>
      <c r="B86" s="11">
        <v>45912</v>
      </c>
      <c r="C86" s="32" t="s">
        <v>101</v>
      </c>
      <c r="D86" s="12">
        <v>-1.1000000000000001</v>
      </c>
      <c r="E86" s="12"/>
      <c r="F86" s="12"/>
      <c r="G86" s="10"/>
      <c r="H86" s="3"/>
      <c r="I86" s="12"/>
      <c r="J86" s="12"/>
      <c r="K86" s="12">
        <v>1.1000000000000001</v>
      </c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0"/>
      <c r="Y86" s="10"/>
    </row>
    <row r="87" spans="1:25" x14ac:dyDescent="0.2">
      <c r="A87" s="32" t="s">
        <v>23</v>
      </c>
      <c r="B87" s="11">
        <v>45912</v>
      </c>
      <c r="C87" s="32"/>
      <c r="D87" s="12">
        <v>-10</v>
      </c>
      <c r="E87" s="12"/>
      <c r="F87" s="12"/>
      <c r="G87" s="10"/>
      <c r="H87" s="3"/>
      <c r="I87" s="12"/>
      <c r="J87" s="12">
        <v>10</v>
      </c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0"/>
      <c r="Y87" s="10"/>
    </row>
    <row r="88" spans="1:25" x14ac:dyDescent="0.2">
      <c r="A88" s="27" t="s">
        <v>6</v>
      </c>
      <c r="B88" s="2">
        <v>45919</v>
      </c>
      <c r="C88" s="27" t="s">
        <v>102</v>
      </c>
      <c r="D88" s="5">
        <v>60</v>
      </c>
      <c r="H88" s="26">
        <v>6</v>
      </c>
      <c r="I88" s="5">
        <v>-60</v>
      </c>
    </row>
    <row r="89" spans="1:25" x14ac:dyDescent="0.2">
      <c r="A89" s="27" t="s">
        <v>7</v>
      </c>
      <c r="B89" s="2">
        <v>45919</v>
      </c>
      <c r="C89" s="27" t="s">
        <v>102</v>
      </c>
      <c r="D89" s="5">
        <v>-1.2</v>
      </c>
      <c r="H89" s="3"/>
      <c r="K89" s="5">
        <v>1.2</v>
      </c>
    </row>
    <row r="90" spans="1:25" x14ac:dyDescent="0.2">
      <c r="A90" s="27" t="s">
        <v>93</v>
      </c>
      <c r="B90" s="2">
        <v>45919</v>
      </c>
      <c r="C90" s="27" t="s">
        <v>103</v>
      </c>
      <c r="D90" s="5">
        <v>-3.28</v>
      </c>
      <c r="H90" s="3"/>
      <c r="K90" s="5">
        <v>3.28</v>
      </c>
    </row>
    <row r="91" spans="1:25" x14ac:dyDescent="0.2">
      <c r="A91" s="27" t="s">
        <v>23</v>
      </c>
      <c r="B91" s="2">
        <v>45919</v>
      </c>
      <c r="C91" s="27" t="s">
        <v>102</v>
      </c>
      <c r="D91" s="5">
        <v>0</v>
      </c>
      <c r="H91" s="3"/>
      <c r="J91" s="5">
        <v>0</v>
      </c>
    </row>
    <row r="92" spans="1:25" x14ac:dyDescent="0.2">
      <c r="A92" s="27" t="s">
        <v>97</v>
      </c>
      <c r="B92" s="2">
        <v>45922</v>
      </c>
      <c r="C92" s="27" t="s">
        <v>98</v>
      </c>
      <c r="E92" s="5">
        <v>-48</v>
      </c>
      <c r="H92" s="3"/>
      <c r="P92" s="5">
        <v>48</v>
      </c>
    </row>
    <row r="93" spans="1:25" x14ac:dyDescent="0.2">
      <c r="A93" s="27" t="s">
        <v>104</v>
      </c>
      <c r="B93" s="2">
        <v>45923</v>
      </c>
      <c r="C93" s="27" t="s">
        <v>105</v>
      </c>
      <c r="E93" s="5">
        <v>-540</v>
      </c>
      <c r="H93" s="3"/>
      <c r="L93" s="5">
        <v>225</v>
      </c>
      <c r="V93" s="5">
        <v>315</v>
      </c>
    </row>
    <row r="94" spans="1:25" x14ac:dyDescent="0.2">
      <c r="A94" s="27" t="s">
        <v>30</v>
      </c>
      <c r="B94" s="2">
        <v>45924</v>
      </c>
      <c r="D94" s="5">
        <v>-105</v>
      </c>
      <c r="E94" s="5">
        <v>105</v>
      </c>
      <c r="H94" s="3"/>
    </row>
    <row r="95" spans="1:25" x14ac:dyDescent="0.2">
      <c r="A95" s="27" t="s">
        <v>6</v>
      </c>
      <c r="B95" s="2">
        <v>45926</v>
      </c>
      <c r="C95" s="27" t="s">
        <v>118</v>
      </c>
      <c r="D95" s="5">
        <v>65</v>
      </c>
      <c r="H95" s="26">
        <v>6.5</v>
      </c>
      <c r="I95" s="5">
        <v>-65</v>
      </c>
    </row>
    <row r="96" spans="1:25" x14ac:dyDescent="0.2">
      <c r="A96" s="27" t="s">
        <v>7</v>
      </c>
      <c r="B96" s="2">
        <v>45926</v>
      </c>
      <c r="C96" s="27" t="s">
        <v>118</v>
      </c>
      <c r="D96" s="5">
        <v>-1.2</v>
      </c>
      <c r="H96" s="3"/>
      <c r="K96" s="5">
        <v>1.2</v>
      </c>
    </row>
    <row r="97" spans="1:15" x14ac:dyDescent="0.2">
      <c r="A97" s="27" t="s">
        <v>115</v>
      </c>
      <c r="B97" s="2">
        <v>45926</v>
      </c>
      <c r="C97" s="27" t="s">
        <v>119</v>
      </c>
      <c r="D97" s="5">
        <v>-19.899999999999999</v>
      </c>
      <c r="H97" s="3"/>
      <c r="M97" s="5">
        <v>19.899999999999999</v>
      </c>
    </row>
    <row r="98" spans="1:15" x14ac:dyDescent="0.2">
      <c r="A98" s="27" t="s">
        <v>116</v>
      </c>
      <c r="B98" s="2">
        <v>45926</v>
      </c>
      <c r="C98" s="27" t="s">
        <v>118</v>
      </c>
      <c r="D98" s="5">
        <v>-3.98</v>
      </c>
      <c r="H98" s="3"/>
      <c r="M98" s="5">
        <v>3.98</v>
      </c>
    </row>
    <row r="99" spans="1:15" x14ac:dyDescent="0.2">
      <c r="A99" s="27" t="s">
        <v>23</v>
      </c>
      <c r="B99" s="2">
        <v>45926</v>
      </c>
      <c r="C99" s="27" t="s">
        <v>118</v>
      </c>
      <c r="D99" s="5">
        <v>-7.5</v>
      </c>
      <c r="H99" s="3"/>
      <c r="J99" s="5">
        <v>7.5</v>
      </c>
    </row>
    <row r="100" spans="1:15" x14ac:dyDescent="0.2">
      <c r="A100" s="32" t="s">
        <v>6</v>
      </c>
      <c r="B100" s="11">
        <v>45933</v>
      </c>
      <c r="C100" s="27" t="s">
        <v>120</v>
      </c>
      <c r="D100" s="5">
        <v>50</v>
      </c>
      <c r="H100" s="26">
        <v>5</v>
      </c>
      <c r="I100" s="5">
        <v>-50</v>
      </c>
    </row>
    <row r="101" spans="1:15" x14ac:dyDescent="0.2">
      <c r="A101" s="32" t="s">
        <v>114</v>
      </c>
      <c r="B101" s="11">
        <v>45933</v>
      </c>
      <c r="C101" s="27" t="s">
        <v>121</v>
      </c>
      <c r="D101" s="5">
        <v>-11.73</v>
      </c>
      <c r="H101" s="3"/>
      <c r="K101" s="5">
        <v>11.73</v>
      </c>
    </row>
    <row r="102" spans="1:15" x14ac:dyDescent="0.2">
      <c r="A102" s="32" t="s">
        <v>113</v>
      </c>
      <c r="B102" s="11">
        <v>45933</v>
      </c>
      <c r="C102" s="27" t="s">
        <v>122</v>
      </c>
      <c r="D102" s="5">
        <v>-6.8</v>
      </c>
      <c r="H102" s="3"/>
      <c r="M102" s="5">
        <v>6.8</v>
      </c>
    </row>
    <row r="103" spans="1:15" x14ac:dyDescent="0.2">
      <c r="A103" s="27" t="s">
        <v>6</v>
      </c>
      <c r="B103" s="2">
        <v>45940</v>
      </c>
      <c r="C103" s="27" t="s">
        <v>126</v>
      </c>
      <c r="D103" s="5">
        <v>55</v>
      </c>
      <c r="H103" s="26">
        <v>5.5</v>
      </c>
      <c r="I103" s="5">
        <v>-55</v>
      </c>
    </row>
    <row r="104" spans="1:15" x14ac:dyDescent="0.2">
      <c r="A104" s="27" t="s">
        <v>7</v>
      </c>
      <c r="B104" s="2">
        <v>45940</v>
      </c>
      <c r="C104" s="27" t="s">
        <v>126</v>
      </c>
      <c r="D104" s="5">
        <v>-1.2</v>
      </c>
      <c r="H104" s="3"/>
      <c r="K104" s="5">
        <v>1.2</v>
      </c>
    </row>
    <row r="105" spans="1:15" x14ac:dyDescent="0.2">
      <c r="A105" s="27" t="s">
        <v>117</v>
      </c>
      <c r="B105" s="2">
        <v>45940</v>
      </c>
      <c r="C105" s="27" t="s">
        <v>123</v>
      </c>
      <c r="D105" s="5">
        <v>-20</v>
      </c>
      <c r="F105" s="5">
        <v>20</v>
      </c>
      <c r="H105" s="3"/>
    </row>
    <row r="106" spans="1:15" x14ac:dyDescent="0.2">
      <c r="A106" s="32" t="s">
        <v>6</v>
      </c>
      <c r="B106" s="11">
        <v>45947</v>
      </c>
      <c r="C106" s="27" t="s">
        <v>106</v>
      </c>
      <c r="D106" s="5">
        <v>62</v>
      </c>
      <c r="F106" s="5" t="s">
        <v>125</v>
      </c>
      <c r="H106" s="26">
        <v>6</v>
      </c>
      <c r="I106" s="5">
        <v>-62</v>
      </c>
    </row>
    <row r="107" spans="1:15" x14ac:dyDescent="0.2">
      <c r="A107" s="32" t="s">
        <v>7</v>
      </c>
      <c r="B107" s="11">
        <v>45947</v>
      </c>
      <c r="C107" s="27" t="s">
        <v>106</v>
      </c>
      <c r="D107" s="5">
        <v>-1.2</v>
      </c>
      <c r="H107" s="3"/>
      <c r="K107" s="5">
        <v>1.2</v>
      </c>
    </row>
    <row r="108" spans="1:15" x14ac:dyDescent="0.2">
      <c r="A108" s="32" t="s">
        <v>23</v>
      </c>
      <c r="B108" s="11">
        <v>45947</v>
      </c>
      <c r="C108" s="27" t="s">
        <v>106</v>
      </c>
      <c r="D108" s="5">
        <v>-10</v>
      </c>
      <c r="H108" s="3"/>
      <c r="J108" s="5">
        <v>10</v>
      </c>
    </row>
    <row r="109" spans="1:15" x14ac:dyDescent="0.2">
      <c r="A109" s="27" t="s">
        <v>6</v>
      </c>
      <c r="B109" s="2">
        <v>45954</v>
      </c>
      <c r="C109" s="27" t="s">
        <v>107</v>
      </c>
      <c r="D109" s="5">
        <v>35</v>
      </c>
      <c r="H109" s="26">
        <v>3.5</v>
      </c>
      <c r="I109" s="5">
        <v>-35</v>
      </c>
    </row>
    <row r="110" spans="1:15" x14ac:dyDescent="0.2">
      <c r="A110" s="27" t="s">
        <v>7</v>
      </c>
      <c r="B110" s="2">
        <v>45954</v>
      </c>
      <c r="C110" s="27" t="s">
        <v>112</v>
      </c>
      <c r="D110" s="5">
        <v>0</v>
      </c>
      <c r="H110" s="3"/>
      <c r="K110" s="5">
        <v>0</v>
      </c>
    </row>
    <row r="111" spans="1:15" x14ac:dyDescent="0.2">
      <c r="A111" s="27" t="s">
        <v>108</v>
      </c>
      <c r="B111" s="2">
        <v>45954</v>
      </c>
      <c r="D111" s="5">
        <v>20</v>
      </c>
      <c r="F111" s="5">
        <v>-20</v>
      </c>
      <c r="H111" s="3"/>
    </row>
    <row r="112" spans="1:15" x14ac:dyDescent="0.2">
      <c r="A112" s="27" t="s">
        <v>109</v>
      </c>
      <c r="B112" s="2">
        <v>45959</v>
      </c>
      <c r="C112" s="27" t="s">
        <v>111</v>
      </c>
      <c r="E112" s="5">
        <v>-77.8</v>
      </c>
      <c r="H112" s="3"/>
      <c r="O112" s="5">
        <v>77.8</v>
      </c>
    </row>
    <row r="113" spans="1:13" x14ac:dyDescent="0.2">
      <c r="A113" s="32" t="s">
        <v>6</v>
      </c>
      <c r="B113" s="11">
        <v>45961</v>
      </c>
      <c r="D113" s="5">
        <v>30</v>
      </c>
      <c r="H113" s="26">
        <v>3</v>
      </c>
      <c r="I113" s="5">
        <v>-30</v>
      </c>
    </row>
    <row r="114" spans="1:13" x14ac:dyDescent="0.2">
      <c r="A114" s="32" t="s">
        <v>7</v>
      </c>
      <c r="B114" s="11">
        <v>45961</v>
      </c>
      <c r="C114" s="27" t="s">
        <v>112</v>
      </c>
      <c r="D114" s="5">
        <v>-2.4</v>
      </c>
      <c r="H114" s="3"/>
      <c r="K114" s="5">
        <v>2.4</v>
      </c>
    </row>
    <row r="115" spans="1:13" x14ac:dyDescent="0.2">
      <c r="A115" s="32" t="s">
        <v>110</v>
      </c>
      <c r="B115" s="11">
        <v>45961</v>
      </c>
      <c r="C115" s="27" t="s">
        <v>112</v>
      </c>
      <c r="D115" s="5">
        <v>-4.2</v>
      </c>
      <c r="H115" s="3"/>
      <c r="M115" s="5">
        <v>4.2</v>
      </c>
    </row>
    <row r="116" spans="1:13" x14ac:dyDescent="0.2">
      <c r="A116" s="27" t="s">
        <v>30</v>
      </c>
      <c r="B116" s="2">
        <v>45966</v>
      </c>
      <c r="D116" s="5">
        <v>-175</v>
      </c>
      <c r="E116" s="5">
        <v>175</v>
      </c>
      <c r="H116" s="3"/>
    </row>
    <row r="117" spans="1:13" x14ac:dyDescent="0.2">
      <c r="A117" s="27" t="s">
        <v>6</v>
      </c>
      <c r="B117" s="2">
        <v>45968</v>
      </c>
      <c r="C117" s="27" t="s">
        <v>124</v>
      </c>
      <c r="D117" s="5">
        <v>60</v>
      </c>
      <c r="H117" s="26">
        <v>6</v>
      </c>
      <c r="I117" s="5">
        <v>-60</v>
      </c>
    </row>
    <row r="118" spans="1:13" x14ac:dyDescent="0.2">
      <c r="A118" s="27" t="s">
        <v>7</v>
      </c>
      <c r="B118" s="2">
        <v>45968</v>
      </c>
      <c r="D118" s="5">
        <v>-1.2</v>
      </c>
      <c r="H118" s="3"/>
      <c r="K118" s="5">
        <v>1.2</v>
      </c>
    </row>
    <row r="119" spans="1:13" x14ac:dyDescent="0.2">
      <c r="A119" s="27" t="s">
        <v>23</v>
      </c>
      <c r="B119" s="2">
        <v>45968</v>
      </c>
      <c r="D119" s="5">
        <v>-10</v>
      </c>
      <c r="H119" s="3"/>
      <c r="J119" s="5">
        <v>10</v>
      </c>
    </row>
    <row r="120" spans="1:13" x14ac:dyDescent="0.2">
      <c r="A120" s="32" t="s">
        <v>6</v>
      </c>
      <c r="B120" s="11">
        <v>45975</v>
      </c>
      <c r="D120" s="5">
        <v>40</v>
      </c>
      <c r="H120" s="26">
        <v>4</v>
      </c>
      <c r="I120" s="5">
        <v>-40</v>
      </c>
    </row>
    <row r="121" spans="1:13" x14ac:dyDescent="0.2">
      <c r="A121" s="32" t="s">
        <v>7</v>
      </c>
      <c r="B121" s="11">
        <v>45975</v>
      </c>
      <c r="C121" s="27" t="s">
        <v>127</v>
      </c>
      <c r="D121" s="5">
        <v>-1.2</v>
      </c>
      <c r="H121" s="3"/>
      <c r="K121" s="5">
        <v>1.2</v>
      </c>
    </row>
    <row r="122" spans="1:13" x14ac:dyDescent="0.2">
      <c r="A122" s="27" t="s">
        <v>30</v>
      </c>
      <c r="B122" s="2">
        <v>45955</v>
      </c>
      <c r="D122" s="5">
        <v>-110</v>
      </c>
      <c r="E122" s="5">
        <v>110</v>
      </c>
      <c r="H122" s="3"/>
    </row>
    <row r="123" spans="1:13" x14ac:dyDescent="0.2">
      <c r="A123" s="27" t="s">
        <v>6</v>
      </c>
      <c r="B123" s="2">
        <v>45982</v>
      </c>
      <c r="C123" s="27" t="s">
        <v>129</v>
      </c>
      <c r="D123" s="5">
        <v>60</v>
      </c>
      <c r="H123" s="26">
        <v>6</v>
      </c>
      <c r="I123" s="5">
        <v>-60</v>
      </c>
    </row>
    <row r="124" spans="1:13" x14ac:dyDescent="0.2">
      <c r="A124" s="27" t="s">
        <v>7</v>
      </c>
      <c r="B124" s="2">
        <v>45982</v>
      </c>
      <c r="C124" s="27" t="s">
        <v>129</v>
      </c>
      <c r="D124" s="5">
        <v>-1.2</v>
      </c>
      <c r="H124" s="3"/>
      <c r="K124" s="5">
        <v>1.2</v>
      </c>
    </row>
    <row r="125" spans="1:13" x14ac:dyDescent="0.2">
      <c r="A125" s="27" t="s">
        <v>23</v>
      </c>
      <c r="B125" s="2">
        <v>45982</v>
      </c>
      <c r="D125" s="5">
        <v>-10</v>
      </c>
      <c r="H125" s="3"/>
      <c r="J125" s="5">
        <v>10</v>
      </c>
    </row>
    <row r="126" spans="1:13" x14ac:dyDescent="0.2">
      <c r="A126" s="32" t="s">
        <v>6</v>
      </c>
      <c r="B126" s="11">
        <v>45989</v>
      </c>
      <c r="C126" s="27" t="s">
        <v>128</v>
      </c>
      <c r="D126" s="5">
        <v>55</v>
      </c>
      <c r="H126" s="26">
        <v>5.5</v>
      </c>
      <c r="I126" s="5">
        <v>-55</v>
      </c>
    </row>
    <row r="127" spans="1:13" x14ac:dyDescent="0.2">
      <c r="A127" s="32" t="s">
        <v>7</v>
      </c>
      <c r="B127" s="11">
        <v>45989</v>
      </c>
      <c r="C127" s="27" t="s">
        <v>128</v>
      </c>
      <c r="D127" s="5">
        <v>-1.2</v>
      </c>
      <c r="H127" s="3"/>
      <c r="K127" s="5">
        <v>1.2</v>
      </c>
    </row>
    <row r="128" spans="1:13" x14ac:dyDescent="0.2">
      <c r="A128" s="27" t="s">
        <v>6</v>
      </c>
      <c r="B128" s="2">
        <v>45996</v>
      </c>
      <c r="C128" s="27" t="s">
        <v>130</v>
      </c>
      <c r="D128" s="5">
        <v>35</v>
      </c>
      <c r="H128" s="3">
        <v>3.5</v>
      </c>
      <c r="I128" s="5">
        <v>-35</v>
      </c>
    </row>
    <row r="129" spans="1:12" x14ac:dyDescent="0.2">
      <c r="A129" s="27" t="s">
        <v>7</v>
      </c>
      <c r="B129" s="2">
        <v>45996</v>
      </c>
      <c r="C129" s="27" t="s">
        <v>130</v>
      </c>
      <c r="D129" s="5">
        <v>-1.2</v>
      </c>
      <c r="H129" s="3"/>
      <c r="K129" s="5">
        <v>1.2</v>
      </c>
    </row>
    <row r="130" spans="1:12" x14ac:dyDescent="0.2">
      <c r="A130" s="32" t="s">
        <v>6</v>
      </c>
      <c r="B130" s="11">
        <v>46003</v>
      </c>
      <c r="C130" s="27" t="s">
        <v>131</v>
      </c>
      <c r="D130" s="5">
        <v>50</v>
      </c>
      <c r="H130" s="3">
        <v>5</v>
      </c>
      <c r="I130" s="5">
        <v>-50</v>
      </c>
    </row>
    <row r="131" spans="1:12" x14ac:dyDescent="0.2">
      <c r="A131" s="32" t="s">
        <v>7</v>
      </c>
      <c r="B131" s="11">
        <v>46003</v>
      </c>
      <c r="C131" s="27" t="s">
        <v>131</v>
      </c>
      <c r="D131" s="5">
        <v>-1.2</v>
      </c>
      <c r="H131" s="3"/>
      <c r="K131" s="5">
        <v>1.2</v>
      </c>
    </row>
    <row r="132" spans="1:12" x14ac:dyDescent="0.2">
      <c r="A132" s="32" t="s">
        <v>22</v>
      </c>
      <c r="B132" s="11">
        <v>46003</v>
      </c>
      <c r="C132" s="27" t="s">
        <v>131</v>
      </c>
      <c r="D132" s="5">
        <v>-5.77</v>
      </c>
      <c r="H132" s="3"/>
      <c r="K132" s="5">
        <v>5.77</v>
      </c>
    </row>
    <row r="133" spans="1:12" x14ac:dyDescent="0.2">
      <c r="A133" s="27" t="s">
        <v>30</v>
      </c>
      <c r="B133" s="2">
        <v>46006</v>
      </c>
      <c r="D133" s="5">
        <v>-190</v>
      </c>
      <c r="E133" s="5">
        <v>190</v>
      </c>
      <c r="H133" s="3"/>
    </row>
    <row r="134" spans="1:12" x14ac:dyDescent="0.2">
      <c r="A134" s="27" t="s">
        <v>6</v>
      </c>
      <c r="B134" s="2">
        <v>46010</v>
      </c>
      <c r="C134" s="27" t="s">
        <v>132</v>
      </c>
      <c r="D134" s="5">
        <v>55</v>
      </c>
      <c r="H134" s="3">
        <v>5.5</v>
      </c>
      <c r="I134" s="5">
        <v>-55</v>
      </c>
    </row>
    <row r="135" spans="1:12" x14ac:dyDescent="0.2">
      <c r="A135" s="27" t="s">
        <v>7</v>
      </c>
      <c r="B135" s="2">
        <v>46010</v>
      </c>
      <c r="D135" s="5">
        <v>-1.2</v>
      </c>
      <c r="H135" s="3"/>
      <c r="K135" s="5">
        <v>1.2</v>
      </c>
    </row>
    <row r="136" spans="1:12" x14ac:dyDescent="0.2">
      <c r="A136" s="27" t="s">
        <v>133</v>
      </c>
      <c r="B136" s="2">
        <v>46010</v>
      </c>
      <c r="D136" s="5">
        <v>-9.48</v>
      </c>
      <c r="H136" s="3"/>
      <c r="K136" s="5">
        <v>9.48</v>
      </c>
    </row>
    <row r="137" spans="1:12" x14ac:dyDescent="0.2">
      <c r="A137" s="32" t="s">
        <v>6</v>
      </c>
      <c r="B137" s="11">
        <v>46003</v>
      </c>
      <c r="C137" s="27" t="s">
        <v>134</v>
      </c>
      <c r="D137" s="5">
        <v>55</v>
      </c>
      <c r="H137" s="3">
        <v>4.5</v>
      </c>
      <c r="I137" s="5">
        <v>-55</v>
      </c>
    </row>
    <row r="138" spans="1:12" x14ac:dyDescent="0.2">
      <c r="A138" s="32" t="s">
        <v>7</v>
      </c>
      <c r="B138" s="11">
        <v>46003</v>
      </c>
      <c r="C138" s="27" t="s">
        <v>134</v>
      </c>
      <c r="D138" s="5">
        <v>-1.2</v>
      </c>
      <c r="H138" s="3"/>
      <c r="K138" s="5">
        <v>1.2</v>
      </c>
    </row>
    <row r="139" spans="1:12" x14ac:dyDescent="0.2">
      <c r="A139" s="27" t="s">
        <v>135</v>
      </c>
      <c r="B139" s="2">
        <v>46042</v>
      </c>
      <c r="C139" s="27" t="s">
        <v>136</v>
      </c>
      <c r="E139" s="5">
        <v>-585</v>
      </c>
      <c r="H139" s="3"/>
      <c r="L139" s="5">
        <v>585</v>
      </c>
    </row>
    <row r="140" spans="1:12" x14ac:dyDescent="0.2">
      <c r="A140" s="27" t="s">
        <v>6</v>
      </c>
      <c r="B140" s="2">
        <v>46045</v>
      </c>
      <c r="C140" s="27" t="s">
        <v>137</v>
      </c>
      <c r="D140" s="5">
        <v>72</v>
      </c>
      <c r="H140" s="3">
        <v>6</v>
      </c>
      <c r="I140" s="5">
        <v>-72</v>
      </c>
    </row>
    <row r="141" spans="1:12" x14ac:dyDescent="0.2">
      <c r="A141" s="27" t="s">
        <v>7</v>
      </c>
      <c r="B141" s="2">
        <v>46045</v>
      </c>
      <c r="C141" s="27" t="s">
        <v>137</v>
      </c>
      <c r="D141" s="5">
        <v>-1.2</v>
      </c>
      <c r="H141" s="3"/>
      <c r="K141" s="5">
        <v>1.2</v>
      </c>
    </row>
    <row r="142" spans="1:12" x14ac:dyDescent="0.2">
      <c r="A142" s="27" t="s">
        <v>30</v>
      </c>
      <c r="B142" s="2">
        <v>46048</v>
      </c>
      <c r="D142" s="5">
        <v>-180</v>
      </c>
      <c r="E142" s="5">
        <v>180</v>
      </c>
      <c r="H142" s="3"/>
    </row>
    <row r="143" spans="1:12" x14ac:dyDescent="0.2">
      <c r="A143" s="32" t="s">
        <v>6</v>
      </c>
      <c r="B143" s="11">
        <v>46052</v>
      </c>
      <c r="C143" s="27" t="s">
        <v>138</v>
      </c>
      <c r="D143" s="5">
        <v>54</v>
      </c>
      <c r="H143" s="3">
        <v>4.5</v>
      </c>
      <c r="I143" s="5">
        <v>-54</v>
      </c>
    </row>
    <row r="144" spans="1:12" x14ac:dyDescent="0.2">
      <c r="A144" s="32" t="s">
        <v>7</v>
      </c>
      <c r="B144" s="11">
        <v>46052</v>
      </c>
      <c r="C144" s="27" t="s">
        <v>138</v>
      </c>
      <c r="D144" s="5">
        <v>-1.2</v>
      </c>
      <c r="H144" s="3"/>
      <c r="K144" s="5">
        <v>1.2</v>
      </c>
    </row>
    <row r="145" spans="1:13" x14ac:dyDescent="0.2">
      <c r="A145" s="32" t="s">
        <v>22</v>
      </c>
      <c r="B145" s="11">
        <v>46052</v>
      </c>
      <c r="C145" s="27" t="s">
        <v>139</v>
      </c>
      <c r="D145" s="5">
        <v>-13.3</v>
      </c>
      <c r="H145" s="3"/>
      <c r="K145" s="5">
        <v>13.3</v>
      </c>
    </row>
    <row r="146" spans="1:13" x14ac:dyDescent="0.2">
      <c r="A146" s="27" t="s">
        <v>6</v>
      </c>
      <c r="B146" s="2">
        <v>46059</v>
      </c>
      <c r="C146" s="27" t="s">
        <v>140</v>
      </c>
      <c r="D146" s="5">
        <v>54</v>
      </c>
      <c r="H146" s="3"/>
      <c r="I146" s="5">
        <v>-54</v>
      </c>
    </row>
    <row r="147" spans="1:13" x14ac:dyDescent="0.2">
      <c r="A147" s="27" t="s">
        <v>7</v>
      </c>
      <c r="B147" s="2">
        <v>46059</v>
      </c>
      <c r="C147" s="27" t="s">
        <v>140</v>
      </c>
      <c r="D147" s="5">
        <v>-1.2</v>
      </c>
      <c r="H147" s="3"/>
      <c r="K147" s="5">
        <v>1.2</v>
      </c>
    </row>
    <row r="148" spans="1:13" x14ac:dyDescent="0.2">
      <c r="A148" s="32" t="s">
        <v>6</v>
      </c>
      <c r="B148" s="11">
        <v>46066</v>
      </c>
      <c r="C148" s="27" t="s">
        <v>141</v>
      </c>
      <c r="D148" s="5">
        <v>45</v>
      </c>
      <c r="H148" s="3">
        <v>3.75</v>
      </c>
      <c r="I148" s="5">
        <v>-45</v>
      </c>
    </row>
    <row r="149" spans="1:13" x14ac:dyDescent="0.2">
      <c r="A149" s="27" t="s">
        <v>6</v>
      </c>
      <c r="B149" s="2">
        <v>46073</v>
      </c>
      <c r="C149" s="27" t="s">
        <v>364</v>
      </c>
      <c r="D149" s="5">
        <v>54</v>
      </c>
      <c r="H149" s="3">
        <v>4.5</v>
      </c>
      <c r="I149" s="5">
        <v>-54</v>
      </c>
    </row>
    <row r="150" spans="1:13" x14ac:dyDescent="0.2">
      <c r="A150" s="27" t="s">
        <v>7</v>
      </c>
      <c r="B150" s="2">
        <v>46073</v>
      </c>
      <c r="C150" s="27" t="s">
        <v>364</v>
      </c>
      <c r="D150" s="5">
        <v>-1.2</v>
      </c>
      <c r="H150" s="3"/>
      <c r="K150" s="5">
        <v>1.2</v>
      </c>
    </row>
    <row r="151" spans="1:13" x14ac:dyDescent="0.2">
      <c r="A151" s="32" t="s">
        <v>6</v>
      </c>
      <c r="B151" s="11">
        <v>46080</v>
      </c>
      <c r="C151" s="27" t="s">
        <v>365</v>
      </c>
      <c r="D151" s="5">
        <v>54</v>
      </c>
      <c r="H151" s="3">
        <v>4.5</v>
      </c>
      <c r="I151" s="5">
        <v>-54</v>
      </c>
    </row>
    <row r="152" spans="1:13" x14ac:dyDescent="0.2">
      <c r="A152" s="32" t="s">
        <v>7</v>
      </c>
      <c r="B152" s="11">
        <v>46080</v>
      </c>
      <c r="C152" s="27" t="s">
        <v>365</v>
      </c>
      <c r="D152" s="5">
        <v>-1.2</v>
      </c>
      <c r="H152" s="3"/>
      <c r="K152" s="5">
        <v>1.2</v>
      </c>
    </row>
    <row r="153" spans="1:13" x14ac:dyDescent="0.2">
      <c r="A153" s="27" t="s">
        <v>6</v>
      </c>
      <c r="B153" s="2">
        <v>46087</v>
      </c>
      <c r="C153" s="27" t="s">
        <v>366</v>
      </c>
      <c r="D153" s="5">
        <v>72</v>
      </c>
      <c r="H153" s="3">
        <v>6</v>
      </c>
      <c r="I153" s="5">
        <v>-72</v>
      </c>
    </row>
    <row r="154" spans="1:13" x14ac:dyDescent="0.2">
      <c r="A154" s="27" t="s">
        <v>56</v>
      </c>
      <c r="B154" s="2">
        <v>46087</v>
      </c>
      <c r="C154" s="27" t="s">
        <v>366</v>
      </c>
      <c r="D154" s="5">
        <v>-1.7</v>
      </c>
      <c r="H154" s="3"/>
      <c r="M154" s="5">
        <v>1.7</v>
      </c>
    </row>
    <row r="155" spans="1:13" x14ac:dyDescent="0.2">
      <c r="A155" s="27" t="s">
        <v>22</v>
      </c>
      <c r="B155" s="2">
        <v>46087</v>
      </c>
      <c r="C155" s="27" t="s">
        <v>367</v>
      </c>
      <c r="D155" s="5">
        <v>-12.25</v>
      </c>
      <c r="H155" s="3"/>
      <c r="K155" s="5">
        <v>12.25</v>
      </c>
    </row>
    <row r="156" spans="1:13" x14ac:dyDescent="0.2">
      <c r="A156" s="27" t="s">
        <v>30</v>
      </c>
      <c r="B156" s="2">
        <v>46090</v>
      </c>
      <c r="D156" s="5">
        <v>-275</v>
      </c>
      <c r="E156" s="5">
        <v>275</v>
      </c>
      <c r="H156" s="3"/>
    </row>
    <row r="157" spans="1:13" x14ac:dyDescent="0.2">
      <c r="A157" s="32" t="s">
        <v>6</v>
      </c>
      <c r="B157" s="11">
        <v>46094</v>
      </c>
      <c r="C157" s="27" t="s">
        <v>368</v>
      </c>
      <c r="D157" s="5">
        <v>48</v>
      </c>
      <c r="H157" s="3">
        <v>4</v>
      </c>
      <c r="I157" s="5">
        <v>-48</v>
      </c>
    </row>
    <row r="158" spans="1:13" x14ac:dyDescent="0.2">
      <c r="A158" s="32" t="s">
        <v>7</v>
      </c>
      <c r="B158" s="11">
        <v>46094</v>
      </c>
      <c r="C158" s="27" t="s">
        <v>368</v>
      </c>
      <c r="D158" s="5">
        <v>-1.2</v>
      </c>
      <c r="H158" s="3"/>
      <c r="K158" s="5">
        <v>1.2</v>
      </c>
    </row>
    <row r="159" spans="1:13" x14ac:dyDescent="0.2">
      <c r="A159" s="27" t="s">
        <v>30</v>
      </c>
      <c r="B159" s="2">
        <v>46100</v>
      </c>
      <c r="D159" s="5">
        <v>-60</v>
      </c>
      <c r="E159" s="5">
        <v>60</v>
      </c>
      <c r="H159" s="3"/>
    </row>
    <row r="160" spans="1:13" x14ac:dyDescent="0.2">
      <c r="A160" s="27" t="s">
        <v>6</v>
      </c>
      <c r="B160" s="2">
        <v>46101</v>
      </c>
      <c r="C160" s="27" t="s">
        <v>392</v>
      </c>
      <c r="D160" s="5">
        <v>66</v>
      </c>
      <c r="H160" s="3">
        <v>5.5</v>
      </c>
      <c r="I160" s="5">
        <v>-66</v>
      </c>
    </row>
    <row r="161" spans="1:23" x14ac:dyDescent="0.2">
      <c r="A161" s="32" t="s">
        <v>6</v>
      </c>
      <c r="B161" s="11">
        <v>46108</v>
      </c>
      <c r="C161" s="27" t="s">
        <v>394</v>
      </c>
      <c r="D161" s="5">
        <v>48</v>
      </c>
      <c r="H161" s="3">
        <v>4</v>
      </c>
      <c r="I161" s="5">
        <v>-48</v>
      </c>
    </row>
    <row r="162" spans="1:23" x14ac:dyDescent="0.2">
      <c r="A162" s="32" t="s">
        <v>7</v>
      </c>
      <c r="B162" s="11">
        <v>46108</v>
      </c>
      <c r="C162" s="27" t="s">
        <v>394</v>
      </c>
      <c r="D162" s="5">
        <v>-1.2</v>
      </c>
      <c r="H162" s="3"/>
      <c r="I162" s="5" t="s">
        <v>393</v>
      </c>
      <c r="K162" s="5">
        <v>1.2</v>
      </c>
    </row>
    <row r="163" spans="1:23" x14ac:dyDescent="0.2">
      <c r="A163" s="27" t="s">
        <v>135</v>
      </c>
      <c r="B163" s="2">
        <v>46124</v>
      </c>
      <c r="C163" s="27" t="s">
        <v>395</v>
      </c>
      <c r="E163" s="5">
        <v>-540</v>
      </c>
      <c r="H163" s="3"/>
      <c r="L163" s="5">
        <v>540</v>
      </c>
    </row>
    <row r="164" spans="1:23" x14ac:dyDescent="0.2">
      <c r="A164" s="27" t="s">
        <v>6</v>
      </c>
      <c r="B164" s="2">
        <v>46122</v>
      </c>
      <c r="C164" s="27" t="s">
        <v>396</v>
      </c>
      <c r="D164" s="5">
        <v>48</v>
      </c>
      <c r="H164" s="3">
        <v>4</v>
      </c>
      <c r="I164" s="5">
        <v>-48</v>
      </c>
    </row>
    <row r="165" spans="1:23" x14ac:dyDescent="0.2">
      <c r="A165" s="27" t="s">
        <v>7</v>
      </c>
      <c r="B165" s="2">
        <v>46122</v>
      </c>
      <c r="C165" s="27" t="s">
        <v>396</v>
      </c>
      <c r="D165" s="5">
        <v>-1.2</v>
      </c>
      <c r="H165" s="3"/>
      <c r="K165" s="5">
        <v>1.2</v>
      </c>
    </row>
    <row r="166" spans="1:23" x14ac:dyDescent="0.2">
      <c r="A166" s="32" t="s">
        <v>6</v>
      </c>
      <c r="B166" s="11">
        <v>46129</v>
      </c>
      <c r="C166" s="27" t="s">
        <v>397</v>
      </c>
      <c r="D166" s="5">
        <v>48</v>
      </c>
      <c r="H166" s="3">
        <v>4</v>
      </c>
      <c r="I166" s="5">
        <v>-48</v>
      </c>
    </row>
    <row r="167" spans="1:23" x14ac:dyDescent="0.2">
      <c r="A167" s="32" t="s">
        <v>7</v>
      </c>
      <c r="B167" s="11">
        <v>46129</v>
      </c>
      <c r="C167" s="27" t="s">
        <v>397</v>
      </c>
      <c r="D167" s="5">
        <v>0</v>
      </c>
      <c r="H167" s="3"/>
      <c r="K167" s="5">
        <v>0</v>
      </c>
    </row>
    <row r="168" spans="1:23" x14ac:dyDescent="0.2">
      <c r="A168" s="27" t="s">
        <v>6</v>
      </c>
      <c r="B168" s="2">
        <v>46122</v>
      </c>
      <c r="C168" s="27" t="s">
        <v>398</v>
      </c>
      <c r="D168" s="5">
        <v>42</v>
      </c>
      <c r="H168" s="3">
        <v>3.5</v>
      </c>
      <c r="I168" s="5">
        <v>-42</v>
      </c>
    </row>
    <row r="169" spans="1:23" x14ac:dyDescent="0.2">
      <c r="A169" s="27" t="s">
        <v>7</v>
      </c>
      <c r="B169" s="2">
        <v>46122</v>
      </c>
      <c r="C169" s="27" t="s">
        <v>398</v>
      </c>
      <c r="D169" s="5">
        <v>-1.2</v>
      </c>
      <c r="H169" s="3"/>
      <c r="K169" s="5">
        <v>1.2</v>
      </c>
    </row>
    <row r="170" spans="1:23" x14ac:dyDescent="0.2">
      <c r="A170" s="27" t="s">
        <v>30</v>
      </c>
      <c r="B170" s="2">
        <v>46147</v>
      </c>
      <c r="D170" s="5">
        <v>-245</v>
      </c>
      <c r="E170" s="5">
        <v>245</v>
      </c>
      <c r="H170" s="3"/>
    </row>
    <row r="171" spans="1:23" x14ac:dyDescent="0.2">
      <c r="A171" s="27" t="s">
        <v>399</v>
      </c>
      <c r="B171" s="1" t="s">
        <v>60</v>
      </c>
      <c r="H171" s="3"/>
      <c r="L171" s="5">
        <v>720</v>
      </c>
    </row>
    <row r="172" spans="1:23" x14ac:dyDescent="0.2">
      <c r="B172" s="2"/>
      <c r="H172" s="3"/>
      <c r="W172" s="5">
        <f>-L171</f>
        <v>-720</v>
      </c>
    </row>
    <row r="173" spans="1:23" x14ac:dyDescent="0.2">
      <c r="H173" s="3"/>
    </row>
    <row r="174" spans="1:23" ht="17" thickBot="1" x14ac:dyDescent="0.25">
      <c r="H174" s="3"/>
    </row>
    <row r="175" spans="1:23" ht="17" thickBot="1" x14ac:dyDescent="0.25">
      <c r="D175" s="9">
        <f>SUM(D9:D174)</f>
        <v>27.49000000000018</v>
      </c>
      <c r="E175" s="9">
        <f>SUM(E9:E174)</f>
        <v>4763.3999999999987</v>
      </c>
      <c r="F175" s="9">
        <f>SUM(F9:F174)</f>
        <v>10</v>
      </c>
      <c r="H175" s="25">
        <v>4.97</v>
      </c>
      <c r="I175" s="9">
        <f>SUM(I9:I174)</f>
        <v>-2467</v>
      </c>
      <c r="J175" s="9">
        <f>SUM(J9:J174)</f>
        <v>127.5</v>
      </c>
      <c r="K175" s="9">
        <f>SUM(K9:K174)</f>
        <v>137.28000000000003</v>
      </c>
      <c r="L175" s="9">
        <f>SUM(L9:L174)</f>
        <v>2070</v>
      </c>
      <c r="M175" s="9">
        <f>SUM(M9:M174)</f>
        <v>43.180000000000007</v>
      </c>
      <c r="O175" s="9">
        <f>SUM(O9:O174)</f>
        <v>112.19999999999999</v>
      </c>
      <c r="P175" s="9">
        <f>SUM(P9:P174)</f>
        <v>73</v>
      </c>
      <c r="R175" s="9">
        <f>SUM(R9:R174)</f>
        <v>702.1</v>
      </c>
      <c r="T175" s="9">
        <f>SUM(T9:T174)</f>
        <v>-410</v>
      </c>
      <c r="V175" s="9">
        <f t="shared" ref="V175:W175" si="0">SUM(V9:V174)</f>
        <v>-4469.1499999999996</v>
      </c>
      <c r="W175" s="9">
        <f t="shared" si="0"/>
        <v>-720</v>
      </c>
    </row>
    <row r="176" spans="1:23" ht="17" thickTop="1" x14ac:dyDescent="0.2">
      <c r="H176" s="3"/>
    </row>
    <row r="177" spans="4:8" x14ac:dyDescent="0.2">
      <c r="D177" s="24" t="str">
        <f>+Statements!I46</f>
        <v>Balance</v>
      </c>
      <c r="H177" s="3"/>
    </row>
    <row r="178" spans="4:8" x14ac:dyDescent="0.2">
      <c r="H178" s="3"/>
    </row>
    <row r="179" spans="4:8" x14ac:dyDescent="0.2">
      <c r="D179"/>
      <c r="H179" s="3"/>
    </row>
    <row r="180" spans="4:8" x14ac:dyDescent="0.2">
      <c r="D180"/>
      <c r="H180" s="3"/>
    </row>
    <row r="181" spans="4:8" x14ac:dyDescent="0.2">
      <c r="D181"/>
      <c r="H181" s="3"/>
    </row>
    <row r="182" spans="4:8" x14ac:dyDescent="0.2">
      <c r="H182" s="3"/>
    </row>
    <row r="183" spans="4:8" x14ac:dyDescent="0.2">
      <c r="H183" s="3"/>
    </row>
    <row r="184" spans="4:8" x14ac:dyDescent="0.2">
      <c r="H184" s="3"/>
    </row>
    <row r="185" spans="4:8" x14ac:dyDescent="0.2">
      <c r="H185" s="3"/>
    </row>
    <row r="186" spans="4:8" x14ac:dyDescent="0.2">
      <c r="H186" s="3"/>
    </row>
    <row r="187" spans="4:8" x14ac:dyDescent="0.2">
      <c r="H187" s="3"/>
    </row>
    <row r="188" spans="4:8" x14ac:dyDescent="0.2">
      <c r="H188" s="3"/>
    </row>
    <row r="189" spans="4:8" x14ac:dyDescent="0.2">
      <c r="H189" s="3"/>
    </row>
    <row r="190" spans="4:8" x14ac:dyDescent="0.2">
      <c r="H190" s="3"/>
    </row>
    <row r="191" spans="4:8" x14ac:dyDescent="0.2">
      <c r="H191" s="3"/>
    </row>
    <row r="192" spans="4:8" x14ac:dyDescent="0.2">
      <c r="H192" s="3"/>
    </row>
    <row r="193" spans="8:8" x14ac:dyDescent="0.2">
      <c r="H193" s="3"/>
    </row>
    <row r="194" spans="8:8" x14ac:dyDescent="0.2">
      <c r="H194" s="3"/>
    </row>
    <row r="195" spans="8:8" x14ac:dyDescent="0.2">
      <c r="H195" s="3"/>
    </row>
    <row r="196" spans="8:8" x14ac:dyDescent="0.2">
      <c r="H196" s="3"/>
    </row>
    <row r="197" spans="8:8" x14ac:dyDescent="0.2">
      <c r="H197" s="3"/>
    </row>
    <row r="198" spans="8:8" x14ac:dyDescent="0.2">
      <c r="H198" s="3"/>
    </row>
    <row r="199" spans="8:8" x14ac:dyDescent="0.2">
      <c r="H199" s="3"/>
    </row>
    <row r="200" spans="8:8" x14ac:dyDescent="0.2">
      <c r="H200" s="3"/>
    </row>
    <row r="201" spans="8:8" x14ac:dyDescent="0.2">
      <c r="H201" s="3"/>
    </row>
    <row r="202" spans="8:8" x14ac:dyDescent="0.2">
      <c r="H202" s="3"/>
    </row>
    <row r="203" spans="8:8" x14ac:dyDescent="0.2">
      <c r="H203" s="3"/>
    </row>
    <row r="204" spans="8:8" x14ac:dyDescent="0.2">
      <c r="H204" s="3"/>
    </row>
    <row r="205" spans="8:8" x14ac:dyDescent="0.2">
      <c r="H205" s="3"/>
    </row>
    <row r="206" spans="8:8" x14ac:dyDescent="0.2">
      <c r="H206" s="3"/>
    </row>
    <row r="207" spans="8:8" x14ac:dyDescent="0.2">
      <c r="H207" s="3"/>
    </row>
    <row r="208" spans="8:8" x14ac:dyDescent="0.2">
      <c r="H208" s="3"/>
    </row>
    <row r="209" spans="8:8" x14ac:dyDescent="0.2">
      <c r="H209" s="3"/>
    </row>
    <row r="210" spans="8:8" x14ac:dyDescent="0.2">
      <c r="H210" s="3"/>
    </row>
    <row r="211" spans="8:8" x14ac:dyDescent="0.2">
      <c r="H211" s="3"/>
    </row>
    <row r="212" spans="8:8" x14ac:dyDescent="0.2">
      <c r="H212" s="3"/>
    </row>
    <row r="213" spans="8:8" x14ac:dyDescent="0.2">
      <c r="H213" s="3"/>
    </row>
    <row r="214" spans="8:8" x14ac:dyDescent="0.2">
      <c r="H214" s="3"/>
    </row>
    <row r="215" spans="8:8" x14ac:dyDescent="0.2">
      <c r="H215" s="3"/>
    </row>
    <row r="216" spans="8:8" x14ac:dyDescent="0.2">
      <c r="H216" s="3"/>
    </row>
    <row r="217" spans="8:8" x14ac:dyDescent="0.2">
      <c r="H217" s="3"/>
    </row>
    <row r="218" spans="8:8" x14ac:dyDescent="0.2">
      <c r="H218" s="3"/>
    </row>
    <row r="219" spans="8:8" x14ac:dyDescent="0.2">
      <c r="H219" s="3"/>
    </row>
    <row r="220" spans="8:8" x14ac:dyDescent="0.2">
      <c r="H220" s="3"/>
    </row>
    <row r="221" spans="8:8" x14ac:dyDescent="0.2">
      <c r="H221" s="3"/>
    </row>
    <row r="222" spans="8:8" x14ac:dyDescent="0.2">
      <c r="H222" s="3"/>
    </row>
    <row r="223" spans="8:8" x14ac:dyDescent="0.2">
      <c r="H223" s="3"/>
    </row>
    <row r="224" spans="8:8" x14ac:dyDescent="0.2">
      <c r="H224" s="3"/>
    </row>
    <row r="225" spans="8:8" x14ac:dyDescent="0.2">
      <c r="H225" s="3"/>
    </row>
    <row r="226" spans="8:8" x14ac:dyDescent="0.2">
      <c r="H226" s="3"/>
    </row>
    <row r="227" spans="8:8" x14ac:dyDescent="0.2">
      <c r="H227" s="3"/>
    </row>
    <row r="228" spans="8:8" x14ac:dyDescent="0.2">
      <c r="H228" s="3"/>
    </row>
    <row r="229" spans="8:8" x14ac:dyDescent="0.2">
      <c r="H229" s="3"/>
    </row>
    <row r="230" spans="8:8" x14ac:dyDescent="0.2">
      <c r="H230" s="3"/>
    </row>
    <row r="231" spans="8:8" x14ac:dyDescent="0.2">
      <c r="H231" s="3"/>
    </row>
    <row r="232" spans="8:8" x14ac:dyDescent="0.2">
      <c r="H232" s="3"/>
    </row>
    <row r="233" spans="8:8" x14ac:dyDescent="0.2">
      <c r="H233" s="3"/>
    </row>
    <row r="234" spans="8:8" x14ac:dyDescent="0.2">
      <c r="H234" s="3"/>
    </row>
    <row r="235" spans="8:8" x14ac:dyDescent="0.2">
      <c r="H235" s="3"/>
    </row>
    <row r="236" spans="8:8" x14ac:dyDescent="0.2">
      <c r="H236" s="3"/>
    </row>
    <row r="237" spans="8:8" x14ac:dyDescent="0.2">
      <c r="H237" s="3"/>
    </row>
    <row r="238" spans="8:8" x14ac:dyDescent="0.2">
      <c r="H238" s="3"/>
    </row>
    <row r="239" spans="8:8" x14ac:dyDescent="0.2">
      <c r="H239" s="3"/>
    </row>
    <row r="240" spans="8:8" x14ac:dyDescent="0.2">
      <c r="H240" s="3"/>
    </row>
    <row r="241" spans="8:8" x14ac:dyDescent="0.2">
      <c r="H241" s="3"/>
    </row>
    <row r="242" spans="8:8" x14ac:dyDescent="0.2">
      <c r="H242" s="3"/>
    </row>
    <row r="243" spans="8:8" x14ac:dyDescent="0.2">
      <c r="H243" s="3"/>
    </row>
    <row r="244" spans="8:8" x14ac:dyDescent="0.2">
      <c r="H244" s="3"/>
    </row>
    <row r="245" spans="8:8" x14ac:dyDescent="0.2">
      <c r="H245" s="3"/>
    </row>
    <row r="246" spans="8:8" x14ac:dyDescent="0.2">
      <c r="H246" s="3"/>
    </row>
    <row r="247" spans="8:8" x14ac:dyDescent="0.2">
      <c r="H247" s="3"/>
    </row>
    <row r="248" spans="8:8" x14ac:dyDescent="0.2">
      <c r="H248" s="3"/>
    </row>
    <row r="249" spans="8:8" x14ac:dyDescent="0.2">
      <c r="H249" s="3"/>
    </row>
    <row r="250" spans="8:8" x14ac:dyDescent="0.2">
      <c r="H250" s="3"/>
    </row>
    <row r="251" spans="8:8" x14ac:dyDescent="0.2">
      <c r="H251" s="3"/>
    </row>
    <row r="252" spans="8:8" x14ac:dyDescent="0.2">
      <c r="H252" s="3"/>
    </row>
    <row r="253" spans="8:8" x14ac:dyDescent="0.2">
      <c r="H253" s="3"/>
    </row>
    <row r="254" spans="8:8" x14ac:dyDescent="0.2">
      <c r="H254" s="3"/>
    </row>
    <row r="255" spans="8:8" x14ac:dyDescent="0.2">
      <c r="H255" s="3"/>
    </row>
    <row r="256" spans="8:8" x14ac:dyDescent="0.2">
      <c r="H256" s="3"/>
    </row>
    <row r="257" spans="8:8" x14ac:dyDescent="0.2">
      <c r="H257" s="3"/>
    </row>
    <row r="258" spans="8:8" x14ac:dyDescent="0.2">
      <c r="H258" s="3"/>
    </row>
    <row r="259" spans="8:8" x14ac:dyDescent="0.2">
      <c r="H259" s="3"/>
    </row>
    <row r="260" spans="8:8" x14ac:dyDescent="0.2">
      <c r="H260" s="3"/>
    </row>
    <row r="261" spans="8:8" x14ac:dyDescent="0.2">
      <c r="H261" s="3"/>
    </row>
    <row r="262" spans="8:8" x14ac:dyDescent="0.2">
      <c r="H262" s="3"/>
    </row>
    <row r="263" spans="8:8" x14ac:dyDescent="0.2">
      <c r="H263" s="3"/>
    </row>
    <row r="264" spans="8:8" x14ac:dyDescent="0.2">
      <c r="H264" s="3"/>
    </row>
    <row r="265" spans="8:8" x14ac:dyDescent="0.2">
      <c r="H265" s="3"/>
    </row>
    <row r="266" spans="8:8" x14ac:dyDescent="0.2">
      <c r="H266" s="3"/>
    </row>
    <row r="267" spans="8:8" x14ac:dyDescent="0.2">
      <c r="H267" s="3"/>
    </row>
    <row r="268" spans="8:8" x14ac:dyDescent="0.2">
      <c r="H268" s="3"/>
    </row>
    <row r="269" spans="8:8" x14ac:dyDescent="0.2">
      <c r="H269" s="3"/>
    </row>
    <row r="270" spans="8:8" x14ac:dyDescent="0.2">
      <c r="H270" s="3"/>
    </row>
    <row r="271" spans="8:8" x14ac:dyDescent="0.2">
      <c r="H271" s="3"/>
    </row>
    <row r="272" spans="8:8" x14ac:dyDescent="0.2">
      <c r="H272" s="3"/>
    </row>
    <row r="273" spans="8:8" x14ac:dyDescent="0.2">
      <c r="H273" s="3"/>
    </row>
    <row r="274" spans="8:8" x14ac:dyDescent="0.2">
      <c r="H274" s="3"/>
    </row>
    <row r="275" spans="8:8" x14ac:dyDescent="0.2">
      <c r="H275" s="3"/>
    </row>
    <row r="276" spans="8:8" x14ac:dyDescent="0.2">
      <c r="H276" s="3"/>
    </row>
    <row r="277" spans="8:8" x14ac:dyDescent="0.2">
      <c r="H277" s="3"/>
    </row>
    <row r="278" spans="8:8" x14ac:dyDescent="0.2">
      <c r="H278" s="3"/>
    </row>
    <row r="279" spans="8:8" x14ac:dyDescent="0.2">
      <c r="H279" s="3"/>
    </row>
    <row r="280" spans="8:8" x14ac:dyDescent="0.2">
      <c r="H280" s="3"/>
    </row>
    <row r="281" spans="8:8" x14ac:dyDescent="0.2">
      <c r="H281" s="3"/>
    </row>
    <row r="282" spans="8:8" x14ac:dyDescent="0.2">
      <c r="H282" s="3"/>
    </row>
    <row r="283" spans="8:8" x14ac:dyDescent="0.2">
      <c r="H283" s="3"/>
    </row>
    <row r="284" spans="8:8" x14ac:dyDescent="0.2">
      <c r="H284" s="3"/>
    </row>
    <row r="285" spans="8:8" x14ac:dyDescent="0.2">
      <c r="H285" s="3"/>
    </row>
    <row r="286" spans="8:8" x14ac:dyDescent="0.2">
      <c r="H286" s="3"/>
    </row>
    <row r="287" spans="8:8" x14ac:dyDescent="0.2">
      <c r="H287" s="3"/>
    </row>
    <row r="288" spans="8:8" x14ac:dyDescent="0.2">
      <c r="H288" s="3"/>
    </row>
    <row r="289" spans="8:8" x14ac:dyDescent="0.2">
      <c r="H289" s="3"/>
    </row>
    <row r="290" spans="8:8" x14ac:dyDescent="0.2">
      <c r="H290" s="3"/>
    </row>
    <row r="291" spans="8:8" x14ac:dyDescent="0.2">
      <c r="H291" s="3"/>
    </row>
    <row r="292" spans="8:8" x14ac:dyDescent="0.2">
      <c r="H292" s="3"/>
    </row>
    <row r="293" spans="8:8" x14ac:dyDescent="0.2">
      <c r="H293" s="3"/>
    </row>
    <row r="294" spans="8:8" x14ac:dyDescent="0.2">
      <c r="H294" s="3"/>
    </row>
    <row r="295" spans="8:8" x14ac:dyDescent="0.2">
      <c r="H295" s="3"/>
    </row>
    <row r="296" spans="8:8" x14ac:dyDescent="0.2">
      <c r="H296" s="3"/>
    </row>
    <row r="297" spans="8:8" x14ac:dyDescent="0.2">
      <c r="H297" s="3"/>
    </row>
    <row r="298" spans="8:8" x14ac:dyDescent="0.2">
      <c r="H298" s="3"/>
    </row>
    <row r="299" spans="8:8" x14ac:dyDescent="0.2">
      <c r="H299" s="3"/>
    </row>
    <row r="300" spans="8:8" x14ac:dyDescent="0.2">
      <c r="H300" s="3"/>
    </row>
    <row r="301" spans="8:8" x14ac:dyDescent="0.2">
      <c r="H301" s="3"/>
    </row>
    <row r="302" spans="8:8" x14ac:dyDescent="0.2">
      <c r="H302" s="3"/>
    </row>
    <row r="303" spans="8:8" x14ac:dyDescent="0.2">
      <c r="H303" s="3"/>
    </row>
    <row r="304" spans="8:8" x14ac:dyDescent="0.2">
      <c r="H304" s="3"/>
    </row>
    <row r="305" spans="8:8" x14ac:dyDescent="0.2">
      <c r="H305" s="3"/>
    </row>
    <row r="306" spans="8:8" x14ac:dyDescent="0.2">
      <c r="H306" s="3"/>
    </row>
    <row r="307" spans="8:8" x14ac:dyDescent="0.2">
      <c r="H307" s="3"/>
    </row>
    <row r="308" spans="8:8" x14ac:dyDescent="0.2">
      <c r="H308" s="3"/>
    </row>
    <row r="309" spans="8:8" x14ac:dyDescent="0.2">
      <c r="H309" s="3"/>
    </row>
    <row r="310" spans="8:8" x14ac:dyDescent="0.2">
      <c r="H310" s="3"/>
    </row>
    <row r="311" spans="8:8" x14ac:dyDescent="0.2">
      <c r="H311" s="3"/>
    </row>
    <row r="312" spans="8:8" x14ac:dyDescent="0.2">
      <c r="H312" s="3"/>
    </row>
    <row r="313" spans="8:8" x14ac:dyDescent="0.2">
      <c r="H313" s="3"/>
    </row>
    <row r="314" spans="8:8" x14ac:dyDescent="0.2">
      <c r="H314" s="3"/>
    </row>
    <row r="315" spans="8:8" x14ac:dyDescent="0.2">
      <c r="H315" s="3"/>
    </row>
    <row r="316" spans="8:8" x14ac:dyDescent="0.2">
      <c r="H316" s="3"/>
    </row>
    <row r="317" spans="8:8" x14ac:dyDescent="0.2">
      <c r="H317" s="3"/>
    </row>
    <row r="318" spans="8:8" x14ac:dyDescent="0.2">
      <c r="H318" s="3"/>
    </row>
    <row r="319" spans="8:8" x14ac:dyDescent="0.2">
      <c r="H319" s="3"/>
    </row>
    <row r="320" spans="8:8" x14ac:dyDescent="0.2">
      <c r="H320" s="3"/>
    </row>
    <row r="321" spans="8:8" x14ac:dyDescent="0.2">
      <c r="H321" s="3"/>
    </row>
    <row r="322" spans="8:8" x14ac:dyDescent="0.2">
      <c r="H322" s="3"/>
    </row>
    <row r="323" spans="8:8" x14ac:dyDescent="0.2">
      <c r="H323" s="3"/>
    </row>
    <row r="324" spans="8:8" x14ac:dyDescent="0.2">
      <c r="H324" s="3"/>
    </row>
    <row r="325" spans="8:8" x14ac:dyDescent="0.2">
      <c r="H325" s="3"/>
    </row>
    <row r="326" spans="8:8" x14ac:dyDescent="0.2">
      <c r="H326" s="3"/>
    </row>
    <row r="327" spans="8:8" x14ac:dyDescent="0.2">
      <c r="H327" s="3"/>
    </row>
    <row r="328" spans="8:8" x14ac:dyDescent="0.2">
      <c r="H328" s="3"/>
    </row>
    <row r="329" spans="8:8" x14ac:dyDescent="0.2">
      <c r="H329" s="3"/>
    </row>
    <row r="330" spans="8:8" x14ac:dyDescent="0.2">
      <c r="H330" s="3"/>
    </row>
    <row r="331" spans="8:8" x14ac:dyDescent="0.2">
      <c r="H331" s="3"/>
    </row>
    <row r="332" spans="8:8" x14ac:dyDescent="0.2">
      <c r="H332" s="3"/>
    </row>
    <row r="333" spans="8:8" x14ac:dyDescent="0.2">
      <c r="H333" s="3"/>
    </row>
    <row r="334" spans="8:8" x14ac:dyDescent="0.2">
      <c r="H334" s="3"/>
    </row>
    <row r="335" spans="8:8" x14ac:dyDescent="0.2">
      <c r="H335" s="3"/>
    </row>
    <row r="336" spans="8:8" x14ac:dyDescent="0.2">
      <c r="H336" s="3"/>
    </row>
    <row r="337" spans="8:8" x14ac:dyDescent="0.2">
      <c r="H337" s="3"/>
    </row>
    <row r="338" spans="8:8" x14ac:dyDescent="0.2">
      <c r="H338" s="3"/>
    </row>
    <row r="339" spans="8:8" x14ac:dyDescent="0.2">
      <c r="H339" s="3"/>
    </row>
    <row r="340" spans="8:8" x14ac:dyDescent="0.2">
      <c r="H340" s="3"/>
    </row>
    <row r="341" spans="8:8" x14ac:dyDescent="0.2">
      <c r="H341" s="3"/>
    </row>
    <row r="342" spans="8:8" x14ac:dyDescent="0.2">
      <c r="H342" s="3"/>
    </row>
    <row r="343" spans="8:8" x14ac:dyDescent="0.2">
      <c r="H343" s="3"/>
    </row>
    <row r="344" spans="8:8" x14ac:dyDescent="0.2">
      <c r="H344" s="3"/>
    </row>
    <row r="345" spans="8:8" x14ac:dyDescent="0.2">
      <c r="H345" s="3"/>
    </row>
    <row r="346" spans="8:8" x14ac:dyDescent="0.2">
      <c r="H346" s="3"/>
    </row>
    <row r="347" spans="8:8" x14ac:dyDescent="0.2">
      <c r="H347" s="3"/>
    </row>
    <row r="348" spans="8:8" x14ac:dyDescent="0.2">
      <c r="H348" s="3"/>
    </row>
    <row r="349" spans="8:8" x14ac:dyDescent="0.2">
      <c r="H349" s="3"/>
    </row>
    <row r="350" spans="8:8" x14ac:dyDescent="0.2">
      <c r="H350" s="3"/>
    </row>
    <row r="351" spans="8:8" x14ac:dyDescent="0.2">
      <c r="H351" s="3"/>
    </row>
    <row r="352" spans="8:8" x14ac:dyDescent="0.2">
      <c r="H352" s="3"/>
    </row>
    <row r="353" spans="8:8" x14ac:dyDescent="0.2">
      <c r="H353" s="3"/>
    </row>
    <row r="354" spans="8:8" x14ac:dyDescent="0.2">
      <c r="H354" s="3"/>
    </row>
    <row r="355" spans="8:8" x14ac:dyDescent="0.2">
      <c r="H355" s="3"/>
    </row>
    <row r="356" spans="8:8" x14ac:dyDescent="0.2">
      <c r="H356" s="3"/>
    </row>
    <row r="357" spans="8:8" x14ac:dyDescent="0.2">
      <c r="H357" s="3"/>
    </row>
    <row r="358" spans="8:8" x14ac:dyDescent="0.2">
      <c r="H358" s="3"/>
    </row>
    <row r="359" spans="8:8" x14ac:dyDescent="0.2">
      <c r="H359" s="3"/>
    </row>
    <row r="360" spans="8:8" x14ac:dyDescent="0.2">
      <c r="H360" s="3"/>
    </row>
    <row r="361" spans="8:8" x14ac:dyDescent="0.2">
      <c r="H361" s="3"/>
    </row>
    <row r="362" spans="8:8" x14ac:dyDescent="0.2">
      <c r="H362" s="3"/>
    </row>
    <row r="363" spans="8:8" x14ac:dyDescent="0.2">
      <c r="H363" s="3"/>
    </row>
    <row r="364" spans="8:8" x14ac:dyDescent="0.2">
      <c r="H364" s="3"/>
    </row>
    <row r="365" spans="8:8" x14ac:dyDescent="0.2">
      <c r="H365" s="3"/>
    </row>
    <row r="366" spans="8:8" x14ac:dyDescent="0.2">
      <c r="H366" s="3"/>
    </row>
    <row r="367" spans="8:8" x14ac:dyDescent="0.2">
      <c r="H367" s="3"/>
    </row>
    <row r="368" spans="8:8" x14ac:dyDescent="0.2">
      <c r="H368" s="3"/>
    </row>
    <row r="369" spans="8:8" x14ac:dyDescent="0.2">
      <c r="H369" s="3"/>
    </row>
    <row r="370" spans="8:8" x14ac:dyDescent="0.2">
      <c r="H370" s="3"/>
    </row>
    <row r="371" spans="8:8" x14ac:dyDescent="0.2">
      <c r="H371" s="3"/>
    </row>
    <row r="372" spans="8:8" x14ac:dyDescent="0.2">
      <c r="H372" s="3"/>
    </row>
    <row r="373" spans="8:8" x14ac:dyDescent="0.2">
      <c r="H373" s="3"/>
    </row>
    <row r="374" spans="8:8" x14ac:dyDescent="0.2">
      <c r="H374" s="3"/>
    </row>
    <row r="375" spans="8:8" x14ac:dyDescent="0.2">
      <c r="H375" s="3"/>
    </row>
    <row r="376" spans="8:8" x14ac:dyDescent="0.2">
      <c r="H376" s="3"/>
    </row>
    <row r="377" spans="8:8" x14ac:dyDescent="0.2">
      <c r="H377" s="3"/>
    </row>
    <row r="378" spans="8:8" x14ac:dyDescent="0.2">
      <c r="H378" s="3"/>
    </row>
    <row r="379" spans="8:8" x14ac:dyDescent="0.2">
      <c r="H379" s="3"/>
    </row>
    <row r="380" spans="8:8" x14ac:dyDescent="0.2">
      <c r="H380" s="3"/>
    </row>
    <row r="381" spans="8:8" x14ac:dyDescent="0.2">
      <c r="H381" s="3"/>
    </row>
    <row r="382" spans="8:8" x14ac:dyDescent="0.2">
      <c r="H382" s="3"/>
    </row>
    <row r="383" spans="8:8" x14ac:dyDescent="0.2">
      <c r="H383" s="3"/>
    </row>
    <row r="384" spans="8:8" x14ac:dyDescent="0.2">
      <c r="H384" s="3"/>
    </row>
    <row r="385" spans="8:8" x14ac:dyDescent="0.2">
      <c r="H385" s="3"/>
    </row>
    <row r="386" spans="8:8" x14ac:dyDescent="0.2">
      <c r="H386" s="3"/>
    </row>
    <row r="387" spans="8:8" x14ac:dyDescent="0.2">
      <c r="H387" s="3"/>
    </row>
    <row r="388" spans="8:8" x14ac:dyDescent="0.2">
      <c r="H388" s="3"/>
    </row>
    <row r="389" spans="8:8" x14ac:dyDescent="0.2">
      <c r="H389" s="3"/>
    </row>
    <row r="390" spans="8:8" x14ac:dyDescent="0.2">
      <c r="H390" s="3"/>
    </row>
    <row r="391" spans="8:8" x14ac:dyDescent="0.2">
      <c r="H391" s="3"/>
    </row>
    <row r="392" spans="8:8" x14ac:dyDescent="0.2">
      <c r="H392" s="3"/>
    </row>
    <row r="393" spans="8:8" x14ac:dyDescent="0.2">
      <c r="H393" s="3"/>
    </row>
    <row r="394" spans="8:8" x14ac:dyDescent="0.2">
      <c r="H394" s="3"/>
    </row>
    <row r="395" spans="8:8" x14ac:dyDescent="0.2">
      <c r="H395" s="3"/>
    </row>
    <row r="396" spans="8:8" x14ac:dyDescent="0.2">
      <c r="H396" s="3"/>
    </row>
    <row r="397" spans="8:8" x14ac:dyDescent="0.2">
      <c r="H397" s="3"/>
    </row>
    <row r="398" spans="8:8" x14ac:dyDescent="0.2">
      <c r="H398" s="3"/>
    </row>
    <row r="399" spans="8:8" x14ac:dyDescent="0.2">
      <c r="H399" s="3"/>
    </row>
    <row r="400" spans="8:8" x14ac:dyDescent="0.2">
      <c r="H400" s="3"/>
    </row>
    <row r="401" spans="8:8" x14ac:dyDescent="0.2">
      <c r="H401" s="3"/>
    </row>
    <row r="402" spans="8:8" x14ac:dyDescent="0.2">
      <c r="H402" s="3"/>
    </row>
    <row r="403" spans="8:8" x14ac:dyDescent="0.2">
      <c r="H403" s="3"/>
    </row>
    <row r="404" spans="8:8" x14ac:dyDescent="0.2">
      <c r="H404" s="3"/>
    </row>
    <row r="405" spans="8:8" x14ac:dyDescent="0.2">
      <c r="H405" s="3"/>
    </row>
    <row r="406" spans="8:8" x14ac:dyDescent="0.2">
      <c r="H406" s="3"/>
    </row>
    <row r="407" spans="8:8" x14ac:dyDescent="0.2">
      <c r="H407" s="3"/>
    </row>
    <row r="408" spans="8:8" x14ac:dyDescent="0.2">
      <c r="H408" s="3"/>
    </row>
    <row r="409" spans="8:8" x14ac:dyDescent="0.2">
      <c r="H409" s="3"/>
    </row>
    <row r="410" spans="8:8" x14ac:dyDescent="0.2">
      <c r="H410" s="3"/>
    </row>
    <row r="411" spans="8:8" x14ac:dyDescent="0.2">
      <c r="H411" s="3"/>
    </row>
    <row r="412" spans="8:8" x14ac:dyDescent="0.2">
      <c r="H412" s="3"/>
    </row>
    <row r="413" spans="8:8" x14ac:dyDescent="0.2">
      <c r="H413" s="3"/>
    </row>
    <row r="414" spans="8:8" x14ac:dyDescent="0.2">
      <c r="H414" s="3"/>
    </row>
    <row r="415" spans="8:8" x14ac:dyDescent="0.2">
      <c r="H415" s="3"/>
    </row>
    <row r="416" spans="8:8" x14ac:dyDescent="0.2">
      <c r="H416" s="3"/>
    </row>
    <row r="417" spans="8:8" x14ac:dyDescent="0.2">
      <c r="H417" s="3"/>
    </row>
    <row r="418" spans="8:8" x14ac:dyDescent="0.2">
      <c r="H418" s="3"/>
    </row>
    <row r="419" spans="8:8" x14ac:dyDescent="0.2">
      <c r="H419" s="3"/>
    </row>
    <row r="420" spans="8:8" x14ac:dyDescent="0.2">
      <c r="H420" s="3"/>
    </row>
    <row r="421" spans="8:8" x14ac:dyDescent="0.2">
      <c r="H421" s="3"/>
    </row>
    <row r="422" spans="8:8" x14ac:dyDescent="0.2">
      <c r="H422" s="3"/>
    </row>
    <row r="423" spans="8:8" x14ac:dyDescent="0.2">
      <c r="H423" s="3"/>
    </row>
    <row r="424" spans="8:8" x14ac:dyDescent="0.2">
      <c r="H424" s="3"/>
    </row>
    <row r="425" spans="8:8" x14ac:dyDescent="0.2">
      <c r="H425" s="3"/>
    </row>
    <row r="426" spans="8:8" x14ac:dyDescent="0.2">
      <c r="H426" s="3"/>
    </row>
    <row r="427" spans="8:8" x14ac:dyDescent="0.2">
      <c r="H427" s="3"/>
    </row>
    <row r="428" spans="8:8" x14ac:dyDescent="0.2">
      <c r="H428" s="3"/>
    </row>
    <row r="429" spans="8:8" x14ac:dyDescent="0.2">
      <c r="H429" s="3"/>
    </row>
    <row r="430" spans="8:8" x14ac:dyDescent="0.2">
      <c r="H430" s="3"/>
    </row>
    <row r="431" spans="8:8" x14ac:dyDescent="0.2">
      <c r="H431" s="3"/>
    </row>
    <row r="432" spans="8:8" x14ac:dyDescent="0.2">
      <c r="H432" s="3"/>
    </row>
    <row r="433" spans="8:8" x14ac:dyDescent="0.2">
      <c r="H433" s="3"/>
    </row>
    <row r="434" spans="8:8" x14ac:dyDescent="0.2">
      <c r="H434" s="3"/>
    </row>
    <row r="435" spans="8:8" x14ac:dyDescent="0.2">
      <c r="H435" s="3"/>
    </row>
    <row r="436" spans="8:8" x14ac:dyDescent="0.2">
      <c r="H436" s="3"/>
    </row>
    <row r="437" spans="8:8" x14ac:dyDescent="0.2">
      <c r="H437" s="3"/>
    </row>
    <row r="438" spans="8:8" x14ac:dyDescent="0.2">
      <c r="H438" s="3"/>
    </row>
    <row r="439" spans="8:8" x14ac:dyDescent="0.2">
      <c r="H439" s="3"/>
    </row>
    <row r="440" spans="8:8" x14ac:dyDescent="0.2">
      <c r="H440" s="3"/>
    </row>
    <row r="441" spans="8:8" x14ac:dyDescent="0.2">
      <c r="H441" s="3"/>
    </row>
    <row r="442" spans="8:8" x14ac:dyDescent="0.2">
      <c r="H442" s="3"/>
    </row>
    <row r="443" spans="8:8" x14ac:dyDescent="0.2">
      <c r="H443" s="3"/>
    </row>
    <row r="444" spans="8:8" x14ac:dyDescent="0.2">
      <c r="H444" s="3"/>
    </row>
    <row r="445" spans="8:8" x14ac:dyDescent="0.2">
      <c r="H445" s="3"/>
    </row>
    <row r="446" spans="8:8" x14ac:dyDescent="0.2">
      <c r="H446" s="3"/>
    </row>
    <row r="447" spans="8:8" x14ac:dyDescent="0.2">
      <c r="H447" s="3"/>
    </row>
    <row r="448" spans="8:8" x14ac:dyDescent="0.2">
      <c r="H448" s="3"/>
    </row>
    <row r="449" spans="8:8" x14ac:dyDescent="0.2">
      <c r="H449" s="3"/>
    </row>
    <row r="450" spans="8:8" x14ac:dyDescent="0.2">
      <c r="H450" s="3"/>
    </row>
    <row r="451" spans="8:8" x14ac:dyDescent="0.2">
      <c r="H451" s="3"/>
    </row>
    <row r="452" spans="8:8" x14ac:dyDescent="0.2">
      <c r="H452" s="3"/>
    </row>
    <row r="453" spans="8:8" x14ac:dyDescent="0.2">
      <c r="H453" s="3"/>
    </row>
    <row r="454" spans="8:8" x14ac:dyDescent="0.2">
      <c r="H454" s="3"/>
    </row>
    <row r="455" spans="8:8" x14ac:dyDescent="0.2">
      <c r="H455" s="3"/>
    </row>
    <row r="456" spans="8:8" x14ac:dyDescent="0.2">
      <c r="H456" s="3"/>
    </row>
    <row r="457" spans="8:8" x14ac:dyDescent="0.2">
      <c r="H457" s="3"/>
    </row>
    <row r="458" spans="8:8" x14ac:dyDescent="0.2">
      <c r="H458" s="3"/>
    </row>
    <row r="459" spans="8:8" x14ac:dyDescent="0.2">
      <c r="H459" s="3"/>
    </row>
    <row r="460" spans="8:8" x14ac:dyDescent="0.2">
      <c r="H460" s="3"/>
    </row>
    <row r="461" spans="8:8" x14ac:dyDescent="0.2">
      <c r="H461" s="3"/>
    </row>
    <row r="462" spans="8:8" x14ac:dyDescent="0.2">
      <c r="H462" s="3"/>
    </row>
    <row r="463" spans="8:8" x14ac:dyDescent="0.2">
      <c r="H463" s="3"/>
    </row>
    <row r="464" spans="8:8" x14ac:dyDescent="0.2">
      <c r="H464" s="3"/>
    </row>
    <row r="465" spans="8:8" x14ac:dyDescent="0.2">
      <c r="H465" s="3"/>
    </row>
    <row r="466" spans="8:8" x14ac:dyDescent="0.2">
      <c r="H466" s="3"/>
    </row>
    <row r="467" spans="8:8" x14ac:dyDescent="0.2">
      <c r="H467" s="3"/>
    </row>
    <row r="468" spans="8:8" x14ac:dyDescent="0.2">
      <c r="H468" s="3"/>
    </row>
    <row r="469" spans="8:8" x14ac:dyDescent="0.2">
      <c r="H469" s="3"/>
    </row>
    <row r="470" spans="8:8" x14ac:dyDescent="0.2">
      <c r="H470" s="3"/>
    </row>
    <row r="471" spans="8:8" x14ac:dyDescent="0.2">
      <c r="H471" s="3"/>
    </row>
    <row r="472" spans="8:8" x14ac:dyDescent="0.2">
      <c r="H472" s="3"/>
    </row>
    <row r="473" spans="8:8" x14ac:dyDescent="0.2">
      <c r="H473" s="3"/>
    </row>
    <row r="474" spans="8:8" x14ac:dyDescent="0.2">
      <c r="H474" s="3"/>
    </row>
    <row r="475" spans="8:8" x14ac:dyDescent="0.2">
      <c r="H475" s="3"/>
    </row>
    <row r="476" spans="8:8" x14ac:dyDescent="0.2">
      <c r="H476" s="3"/>
    </row>
    <row r="477" spans="8:8" x14ac:dyDescent="0.2">
      <c r="H477" s="3"/>
    </row>
    <row r="478" spans="8:8" x14ac:dyDescent="0.2">
      <c r="H478" s="3"/>
    </row>
    <row r="479" spans="8:8" x14ac:dyDescent="0.2">
      <c r="H479" s="3"/>
    </row>
    <row r="480" spans="8:8" x14ac:dyDescent="0.2">
      <c r="H480" s="3"/>
    </row>
    <row r="481" spans="8:8" x14ac:dyDescent="0.2">
      <c r="H481" s="3"/>
    </row>
    <row r="482" spans="8:8" x14ac:dyDescent="0.2">
      <c r="H482" s="3"/>
    </row>
    <row r="483" spans="8:8" x14ac:dyDescent="0.2">
      <c r="H483" s="3"/>
    </row>
    <row r="484" spans="8:8" x14ac:dyDescent="0.2">
      <c r="H484" s="3"/>
    </row>
    <row r="485" spans="8:8" x14ac:dyDescent="0.2">
      <c r="H485" s="3"/>
    </row>
    <row r="486" spans="8:8" x14ac:dyDescent="0.2">
      <c r="H486" s="3"/>
    </row>
    <row r="487" spans="8:8" x14ac:dyDescent="0.2">
      <c r="H487" s="3"/>
    </row>
    <row r="488" spans="8:8" x14ac:dyDescent="0.2">
      <c r="H488" s="3"/>
    </row>
    <row r="489" spans="8:8" x14ac:dyDescent="0.2">
      <c r="H489" s="3"/>
    </row>
    <row r="490" spans="8:8" x14ac:dyDescent="0.2">
      <c r="H490" s="3"/>
    </row>
    <row r="491" spans="8:8" x14ac:dyDescent="0.2">
      <c r="H491" s="3"/>
    </row>
    <row r="492" spans="8:8" x14ac:dyDescent="0.2">
      <c r="H492" s="3"/>
    </row>
    <row r="493" spans="8:8" x14ac:dyDescent="0.2">
      <c r="H493" s="3"/>
    </row>
    <row r="494" spans="8:8" x14ac:dyDescent="0.2">
      <c r="H494" s="3"/>
    </row>
    <row r="495" spans="8:8" x14ac:dyDescent="0.2">
      <c r="H495" s="3"/>
    </row>
    <row r="496" spans="8:8" x14ac:dyDescent="0.2">
      <c r="H496" s="3"/>
    </row>
    <row r="497" spans="8:8" x14ac:dyDescent="0.2">
      <c r="H497" s="3"/>
    </row>
    <row r="498" spans="8:8" x14ac:dyDescent="0.2">
      <c r="H498" s="3"/>
    </row>
    <row r="499" spans="8:8" x14ac:dyDescent="0.2">
      <c r="H499" s="3"/>
    </row>
    <row r="500" spans="8:8" x14ac:dyDescent="0.2">
      <c r="H500" s="3"/>
    </row>
    <row r="501" spans="8:8" x14ac:dyDescent="0.2">
      <c r="H501" s="3"/>
    </row>
    <row r="502" spans="8:8" x14ac:dyDescent="0.2">
      <c r="H502" s="3"/>
    </row>
    <row r="503" spans="8:8" x14ac:dyDescent="0.2">
      <c r="H503" s="3"/>
    </row>
    <row r="504" spans="8:8" x14ac:dyDescent="0.2">
      <c r="H504" s="3"/>
    </row>
    <row r="505" spans="8:8" x14ac:dyDescent="0.2">
      <c r="H505" s="3"/>
    </row>
    <row r="506" spans="8:8" x14ac:dyDescent="0.2">
      <c r="H506" s="3"/>
    </row>
    <row r="507" spans="8:8" x14ac:dyDescent="0.2">
      <c r="H507" s="3"/>
    </row>
    <row r="508" spans="8:8" x14ac:dyDescent="0.2">
      <c r="H508" s="3"/>
    </row>
    <row r="509" spans="8:8" x14ac:dyDescent="0.2">
      <c r="H509" s="3"/>
    </row>
    <row r="510" spans="8:8" x14ac:dyDescent="0.2">
      <c r="H510" s="3"/>
    </row>
    <row r="511" spans="8:8" x14ac:dyDescent="0.2">
      <c r="H511" s="3"/>
    </row>
    <row r="512" spans="8:8" x14ac:dyDescent="0.2">
      <c r="H512" s="3"/>
    </row>
    <row r="513" spans="8:8" x14ac:dyDescent="0.2">
      <c r="H513" s="3"/>
    </row>
    <row r="514" spans="8:8" x14ac:dyDescent="0.2">
      <c r="H514" s="3"/>
    </row>
    <row r="515" spans="8:8" x14ac:dyDescent="0.2">
      <c r="H515" s="3"/>
    </row>
    <row r="516" spans="8:8" x14ac:dyDescent="0.2">
      <c r="H516" s="3"/>
    </row>
    <row r="517" spans="8:8" x14ac:dyDescent="0.2">
      <c r="H517" s="3"/>
    </row>
    <row r="518" spans="8:8" x14ac:dyDescent="0.2">
      <c r="H518" s="3"/>
    </row>
    <row r="519" spans="8:8" x14ac:dyDescent="0.2">
      <c r="H519" s="3"/>
    </row>
    <row r="520" spans="8:8" x14ac:dyDescent="0.2">
      <c r="H520" s="3"/>
    </row>
    <row r="521" spans="8:8" x14ac:dyDescent="0.2">
      <c r="H521" s="3"/>
    </row>
    <row r="522" spans="8:8" x14ac:dyDescent="0.2">
      <c r="H522" s="3"/>
    </row>
    <row r="523" spans="8:8" x14ac:dyDescent="0.2">
      <c r="H523" s="3"/>
    </row>
    <row r="524" spans="8:8" x14ac:dyDescent="0.2">
      <c r="H524" s="3"/>
    </row>
    <row r="525" spans="8:8" x14ac:dyDescent="0.2">
      <c r="H525" s="3"/>
    </row>
    <row r="526" spans="8:8" x14ac:dyDescent="0.2">
      <c r="H526" s="3"/>
    </row>
    <row r="527" spans="8:8" x14ac:dyDescent="0.2">
      <c r="H527" s="3"/>
    </row>
    <row r="528" spans="8:8" x14ac:dyDescent="0.2">
      <c r="H528" s="3"/>
    </row>
    <row r="529" spans="8:8" x14ac:dyDescent="0.2">
      <c r="H529" s="3"/>
    </row>
    <row r="530" spans="8:8" x14ac:dyDescent="0.2">
      <c r="H530" s="3"/>
    </row>
    <row r="531" spans="8:8" x14ac:dyDescent="0.2">
      <c r="H531" s="3"/>
    </row>
    <row r="532" spans="8:8" x14ac:dyDescent="0.2">
      <c r="H532" s="3"/>
    </row>
    <row r="533" spans="8:8" x14ac:dyDescent="0.2">
      <c r="H533" s="3"/>
    </row>
    <row r="534" spans="8:8" x14ac:dyDescent="0.2">
      <c r="H534" s="3"/>
    </row>
    <row r="535" spans="8:8" x14ac:dyDescent="0.2">
      <c r="H535" s="3"/>
    </row>
    <row r="536" spans="8:8" x14ac:dyDescent="0.2">
      <c r="H536" s="3"/>
    </row>
    <row r="537" spans="8:8" x14ac:dyDescent="0.2">
      <c r="H537" s="3"/>
    </row>
    <row r="538" spans="8:8" x14ac:dyDescent="0.2">
      <c r="H538" s="3"/>
    </row>
    <row r="539" spans="8:8" x14ac:dyDescent="0.2">
      <c r="H539" s="3"/>
    </row>
    <row r="540" spans="8:8" x14ac:dyDescent="0.2">
      <c r="H540" s="3"/>
    </row>
    <row r="541" spans="8:8" x14ac:dyDescent="0.2">
      <c r="H541" s="3"/>
    </row>
    <row r="542" spans="8:8" x14ac:dyDescent="0.2">
      <c r="H542" s="3"/>
    </row>
    <row r="543" spans="8:8" x14ac:dyDescent="0.2">
      <c r="H543" s="3"/>
    </row>
    <row r="544" spans="8:8" x14ac:dyDescent="0.2">
      <c r="H544" s="3"/>
    </row>
    <row r="545" spans="8:8" x14ac:dyDescent="0.2">
      <c r="H545" s="3"/>
    </row>
    <row r="546" spans="8:8" x14ac:dyDescent="0.2">
      <c r="H546" s="3"/>
    </row>
    <row r="547" spans="8:8" x14ac:dyDescent="0.2">
      <c r="H547" s="3"/>
    </row>
    <row r="548" spans="8:8" x14ac:dyDescent="0.2">
      <c r="H548" s="3"/>
    </row>
    <row r="549" spans="8:8" x14ac:dyDescent="0.2">
      <c r="H549" s="3"/>
    </row>
    <row r="550" spans="8:8" x14ac:dyDescent="0.2">
      <c r="H550" s="3"/>
    </row>
    <row r="551" spans="8:8" x14ac:dyDescent="0.2">
      <c r="H551" s="3"/>
    </row>
    <row r="552" spans="8:8" x14ac:dyDescent="0.2">
      <c r="H552" s="3"/>
    </row>
    <row r="553" spans="8:8" x14ac:dyDescent="0.2">
      <c r="H553" s="3"/>
    </row>
    <row r="554" spans="8:8" x14ac:dyDescent="0.2">
      <c r="H554" s="3"/>
    </row>
    <row r="555" spans="8:8" x14ac:dyDescent="0.2">
      <c r="H555" s="3"/>
    </row>
    <row r="556" spans="8:8" x14ac:dyDescent="0.2">
      <c r="H556" s="3"/>
    </row>
    <row r="557" spans="8:8" x14ac:dyDescent="0.2">
      <c r="H557" s="3"/>
    </row>
    <row r="558" spans="8:8" x14ac:dyDescent="0.2">
      <c r="H558" s="3"/>
    </row>
    <row r="559" spans="8:8" x14ac:dyDescent="0.2">
      <c r="H559" s="3"/>
    </row>
    <row r="560" spans="8:8" x14ac:dyDescent="0.2">
      <c r="H560" s="3"/>
    </row>
    <row r="561" spans="8:8" x14ac:dyDescent="0.2">
      <c r="H561" s="3"/>
    </row>
    <row r="562" spans="8:8" x14ac:dyDescent="0.2">
      <c r="H562" s="3"/>
    </row>
    <row r="563" spans="8:8" x14ac:dyDescent="0.2">
      <c r="H563" s="3"/>
    </row>
    <row r="564" spans="8:8" x14ac:dyDescent="0.2">
      <c r="H564" s="3"/>
    </row>
    <row r="565" spans="8:8" x14ac:dyDescent="0.2">
      <c r="H565" s="3"/>
    </row>
    <row r="566" spans="8:8" x14ac:dyDescent="0.2">
      <c r="H566" s="3"/>
    </row>
    <row r="567" spans="8:8" x14ac:dyDescent="0.2">
      <c r="H567" s="3"/>
    </row>
    <row r="568" spans="8:8" x14ac:dyDescent="0.2">
      <c r="H568" s="3"/>
    </row>
    <row r="569" spans="8:8" x14ac:dyDescent="0.2">
      <c r="H569" s="3"/>
    </row>
    <row r="570" spans="8:8" x14ac:dyDescent="0.2">
      <c r="H570" s="3"/>
    </row>
    <row r="571" spans="8:8" x14ac:dyDescent="0.2">
      <c r="H571" s="3"/>
    </row>
    <row r="572" spans="8:8" x14ac:dyDescent="0.2">
      <c r="H572" s="3"/>
    </row>
    <row r="573" spans="8:8" x14ac:dyDescent="0.2">
      <c r="H573" s="3"/>
    </row>
    <row r="574" spans="8:8" x14ac:dyDescent="0.2">
      <c r="H574" s="3"/>
    </row>
    <row r="575" spans="8:8" x14ac:dyDescent="0.2">
      <c r="H575" s="3"/>
    </row>
    <row r="576" spans="8:8" x14ac:dyDescent="0.2">
      <c r="H576" s="3"/>
    </row>
    <row r="577" spans="8:8" x14ac:dyDescent="0.2">
      <c r="H577" s="3"/>
    </row>
    <row r="578" spans="8:8" x14ac:dyDescent="0.2">
      <c r="H578" s="3"/>
    </row>
    <row r="579" spans="8:8" x14ac:dyDescent="0.2">
      <c r="H579" s="3"/>
    </row>
    <row r="580" spans="8:8" x14ac:dyDescent="0.2">
      <c r="H580" s="3"/>
    </row>
    <row r="581" spans="8:8" x14ac:dyDescent="0.2">
      <c r="H581" s="3"/>
    </row>
    <row r="582" spans="8:8" x14ac:dyDescent="0.2">
      <c r="H582" s="3"/>
    </row>
    <row r="583" spans="8:8" x14ac:dyDescent="0.2">
      <c r="H583" s="3"/>
    </row>
    <row r="584" spans="8:8" x14ac:dyDescent="0.2">
      <c r="H584" s="3"/>
    </row>
    <row r="585" spans="8:8" x14ac:dyDescent="0.2">
      <c r="H585" s="3"/>
    </row>
    <row r="586" spans="8:8" x14ac:dyDescent="0.2">
      <c r="H586" s="3"/>
    </row>
    <row r="587" spans="8:8" x14ac:dyDescent="0.2">
      <c r="H587" s="3"/>
    </row>
    <row r="588" spans="8:8" x14ac:dyDescent="0.2">
      <c r="H588" s="3"/>
    </row>
    <row r="589" spans="8:8" x14ac:dyDescent="0.2">
      <c r="H589" s="3"/>
    </row>
    <row r="590" spans="8:8" x14ac:dyDescent="0.2">
      <c r="H590" s="3"/>
    </row>
    <row r="591" spans="8:8" x14ac:dyDescent="0.2">
      <c r="H591" s="3"/>
    </row>
    <row r="592" spans="8:8" x14ac:dyDescent="0.2">
      <c r="H592" s="3"/>
    </row>
    <row r="593" spans="8:8" x14ac:dyDescent="0.2">
      <c r="H593" s="3"/>
    </row>
    <row r="594" spans="8:8" x14ac:dyDescent="0.2">
      <c r="H594" s="3"/>
    </row>
    <row r="595" spans="8:8" x14ac:dyDescent="0.2">
      <c r="H595" s="3"/>
    </row>
    <row r="596" spans="8:8" x14ac:dyDescent="0.2">
      <c r="H596" s="3"/>
    </row>
    <row r="597" spans="8:8" x14ac:dyDescent="0.2">
      <c r="H597" s="3"/>
    </row>
    <row r="598" spans="8:8" x14ac:dyDescent="0.2">
      <c r="H598" s="3"/>
    </row>
    <row r="599" spans="8:8" x14ac:dyDescent="0.2">
      <c r="H599" s="3"/>
    </row>
    <row r="600" spans="8:8" x14ac:dyDescent="0.2">
      <c r="H600" s="3"/>
    </row>
    <row r="601" spans="8:8" x14ac:dyDescent="0.2">
      <c r="H601" s="3"/>
    </row>
    <row r="602" spans="8:8" x14ac:dyDescent="0.2">
      <c r="H602" s="3"/>
    </row>
    <row r="603" spans="8:8" x14ac:dyDescent="0.2">
      <c r="H603" s="3"/>
    </row>
    <row r="604" spans="8:8" x14ac:dyDescent="0.2">
      <c r="H604" s="3"/>
    </row>
    <row r="605" spans="8:8" x14ac:dyDescent="0.2">
      <c r="H605" s="3"/>
    </row>
    <row r="606" spans="8:8" x14ac:dyDescent="0.2">
      <c r="H606" s="3"/>
    </row>
    <row r="607" spans="8:8" x14ac:dyDescent="0.2">
      <c r="H607" s="3"/>
    </row>
    <row r="608" spans="8:8" x14ac:dyDescent="0.2">
      <c r="H608" s="3"/>
    </row>
    <row r="609" spans="8:8" x14ac:dyDescent="0.2">
      <c r="H609" s="3"/>
    </row>
    <row r="610" spans="8:8" x14ac:dyDescent="0.2">
      <c r="H610" s="3"/>
    </row>
    <row r="611" spans="8:8" x14ac:dyDescent="0.2">
      <c r="H611" s="3"/>
    </row>
    <row r="612" spans="8:8" x14ac:dyDescent="0.2">
      <c r="H612" s="3"/>
    </row>
    <row r="613" spans="8:8" x14ac:dyDescent="0.2">
      <c r="H613" s="3"/>
    </row>
    <row r="614" spans="8:8" x14ac:dyDescent="0.2">
      <c r="H614" s="3"/>
    </row>
    <row r="615" spans="8:8" x14ac:dyDescent="0.2">
      <c r="H615" s="3"/>
    </row>
    <row r="616" spans="8:8" x14ac:dyDescent="0.2">
      <c r="H616" s="3"/>
    </row>
    <row r="617" spans="8:8" x14ac:dyDescent="0.2">
      <c r="H617" s="3"/>
    </row>
    <row r="618" spans="8:8" x14ac:dyDescent="0.2">
      <c r="H618" s="3"/>
    </row>
    <row r="619" spans="8:8" x14ac:dyDescent="0.2">
      <c r="H619" s="3"/>
    </row>
    <row r="620" spans="8:8" x14ac:dyDescent="0.2">
      <c r="H620" s="3"/>
    </row>
    <row r="621" spans="8:8" x14ac:dyDescent="0.2">
      <c r="H621" s="3"/>
    </row>
    <row r="622" spans="8:8" x14ac:dyDescent="0.2">
      <c r="H622" s="3"/>
    </row>
    <row r="623" spans="8:8" x14ac:dyDescent="0.2">
      <c r="H623" s="3"/>
    </row>
    <row r="624" spans="8:8" x14ac:dyDescent="0.2">
      <c r="H624" s="3"/>
    </row>
    <row r="625" spans="8:8" x14ac:dyDescent="0.2">
      <c r="H625" s="3"/>
    </row>
    <row r="626" spans="8:8" x14ac:dyDescent="0.2">
      <c r="H626" s="3"/>
    </row>
    <row r="627" spans="8:8" x14ac:dyDescent="0.2">
      <c r="H627" s="3"/>
    </row>
    <row r="628" spans="8:8" x14ac:dyDescent="0.2">
      <c r="H628" s="3"/>
    </row>
    <row r="629" spans="8:8" x14ac:dyDescent="0.2">
      <c r="H629" s="3"/>
    </row>
    <row r="630" spans="8:8" x14ac:dyDescent="0.2">
      <c r="H630" s="3"/>
    </row>
    <row r="631" spans="8:8" x14ac:dyDescent="0.2">
      <c r="H631" s="3"/>
    </row>
    <row r="632" spans="8:8" x14ac:dyDescent="0.2">
      <c r="H632" s="3"/>
    </row>
    <row r="633" spans="8:8" x14ac:dyDescent="0.2">
      <c r="H633" s="3"/>
    </row>
    <row r="634" spans="8:8" x14ac:dyDescent="0.2">
      <c r="H634" s="3"/>
    </row>
    <row r="635" spans="8:8" x14ac:dyDescent="0.2">
      <c r="H635" s="3"/>
    </row>
    <row r="636" spans="8:8" x14ac:dyDescent="0.2">
      <c r="H636" s="3"/>
    </row>
    <row r="637" spans="8:8" x14ac:dyDescent="0.2">
      <c r="H637" s="3"/>
    </row>
    <row r="638" spans="8:8" x14ac:dyDescent="0.2">
      <c r="H638" s="3"/>
    </row>
    <row r="639" spans="8:8" x14ac:dyDescent="0.2">
      <c r="H639" s="3"/>
    </row>
    <row r="640" spans="8:8" x14ac:dyDescent="0.2">
      <c r="H640" s="3"/>
    </row>
    <row r="641" spans="8:8" x14ac:dyDescent="0.2">
      <c r="H641" s="3"/>
    </row>
    <row r="642" spans="8:8" x14ac:dyDescent="0.2">
      <c r="H642" s="3"/>
    </row>
    <row r="643" spans="8:8" x14ac:dyDescent="0.2">
      <c r="H643" s="3"/>
    </row>
    <row r="644" spans="8:8" x14ac:dyDescent="0.2">
      <c r="H644" s="3"/>
    </row>
    <row r="645" spans="8:8" x14ac:dyDescent="0.2">
      <c r="H645" s="3"/>
    </row>
    <row r="646" spans="8:8" x14ac:dyDescent="0.2">
      <c r="H646" s="3"/>
    </row>
    <row r="647" spans="8:8" x14ac:dyDescent="0.2">
      <c r="H647" s="3"/>
    </row>
    <row r="648" spans="8:8" x14ac:dyDescent="0.2">
      <c r="H648" s="3"/>
    </row>
    <row r="649" spans="8:8" x14ac:dyDescent="0.2">
      <c r="H649" s="3"/>
    </row>
    <row r="650" spans="8:8" x14ac:dyDescent="0.2">
      <c r="H650" s="3"/>
    </row>
    <row r="651" spans="8:8" x14ac:dyDescent="0.2">
      <c r="H651" s="3"/>
    </row>
    <row r="652" spans="8:8" x14ac:dyDescent="0.2">
      <c r="H652" s="3"/>
    </row>
    <row r="653" spans="8:8" x14ac:dyDescent="0.2">
      <c r="H653" s="3"/>
    </row>
    <row r="654" spans="8:8" x14ac:dyDescent="0.2">
      <c r="H654" s="3"/>
    </row>
    <row r="655" spans="8:8" x14ac:dyDescent="0.2">
      <c r="H655" s="3"/>
    </row>
    <row r="656" spans="8:8" x14ac:dyDescent="0.2">
      <c r="H656" s="3"/>
    </row>
    <row r="657" spans="8:8" x14ac:dyDescent="0.2">
      <c r="H657" s="3"/>
    </row>
    <row r="658" spans="8:8" x14ac:dyDescent="0.2">
      <c r="H658" s="3"/>
    </row>
    <row r="659" spans="8:8" x14ac:dyDescent="0.2">
      <c r="H659" s="3"/>
    </row>
    <row r="660" spans="8:8" x14ac:dyDescent="0.2">
      <c r="H660" s="3"/>
    </row>
    <row r="661" spans="8:8" x14ac:dyDescent="0.2">
      <c r="H661" s="3"/>
    </row>
    <row r="662" spans="8:8" x14ac:dyDescent="0.2">
      <c r="H662" s="3"/>
    </row>
    <row r="663" spans="8:8" x14ac:dyDescent="0.2">
      <c r="H663" s="3"/>
    </row>
    <row r="664" spans="8:8" x14ac:dyDescent="0.2">
      <c r="H664" s="3"/>
    </row>
    <row r="665" spans="8:8" x14ac:dyDescent="0.2">
      <c r="H665" s="3"/>
    </row>
    <row r="666" spans="8:8" x14ac:dyDescent="0.2">
      <c r="H666" s="3"/>
    </row>
    <row r="667" spans="8:8" x14ac:dyDescent="0.2">
      <c r="H667" s="3"/>
    </row>
    <row r="668" spans="8:8" x14ac:dyDescent="0.2">
      <c r="H668" s="3"/>
    </row>
    <row r="669" spans="8:8" x14ac:dyDescent="0.2">
      <c r="H669" s="3"/>
    </row>
    <row r="670" spans="8:8" x14ac:dyDescent="0.2">
      <c r="H670" s="3"/>
    </row>
    <row r="671" spans="8:8" x14ac:dyDescent="0.2">
      <c r="H671" s="3"/>
    </row>
    <row r="672" spans="8:8" x14ac:dyDescent="0.2">
      <c r="H672" s="3"/>
    </row>
    <row r="673" spans="8:8" x14ac:dyDescent="0.2">
      <c r="H673" s="3"/>
    </row>
    <row r="674" spans="8:8" x14ac:dyDescent="0.2">
      <c r="H674" s="3"/>
    </row>
    <row r="675" spans="8:8" x14ac:dyDescent="0.2">
      <c r="H675" s="3"/>
    </row>
    <row r="676" spans="8:8" x14ac:dyDescent="0.2">
      <c r="H676" s="3"/>
    </row>
    <row r="677" spans="8:8" x14ac:dyDescent="0.2">
      <c r="H677" s="3"/>
    </row>
    <row r="678" spans="8:8" x14ac:dyDescent="0.2">
      <c r="H678" s="3"/>
    </row>
    <row r="679" spans="8:8" x14ac:dyDescent="0.2">
      <c r="H679" s="3"/>
    </row>
    <row r="680" spans="8:8" x14ac:dyDescent="0.2">
      <c r="H680" s="3"/>
    </row>
    <row r="681" spans="8:8" x14ac:dyDescent="0.2">
      <c r="H681" s="3"/>
    </row>
    <row r="682" spans="8:8" x14ac:dyDescent="0.2">
      <c r="H682" s="3"/>
    </row>
    <row r="683" spans="8:8" x14ac:dyDescent="0.2">
      <c r="H683" s="3"/>
    </row>
    <row r="684" spans="8:8" x14ac:dyDescent="0.2">
      <c r="H684" s="3"/>
    </row>
    <row r="685" spans="8:8" x14ac:dyDescent="0.2">
      <c r="H685" s="3"/>
    </row>
    <row r="686" spans="8:8" x14ac:dyDescent="0.2">
      <c r="H686" s="3"/>
    </row>
    <row r="687" spans="8:8" x14ac:dyDescent="0.2">
      <c r="H687" s="3"/>
    </row>
    <row r="688" spans="8:8" x14ac:dyDescent="0.2">
      <c r="H688" s="3"/>
    </row>
    <row r="689" spans="8:8" x14ac:dyDescent="0.2">
      <c r="H689" s="3"/>
    </row>
    <row r="690" spans="8:8" x14ac:dyDescent="0.2">
      <c r="H690" s="3"/>
    </row>
    <row r="691" spans="8:8" x14ac:dyDescent="0.2">
      <c r="H691" s="3"/>
    </row>
    <row r="692" spans="8:8" x14ac:dyDescent="0.2">
      <c r="H692" s="3"/>
    </row>
    <row r="693" spans="8:8" x14ac:dyDescent="0.2">
      <c r="H693" s="3"/>
    </row>
    <row r="694" spans="8:8" x14ac:dyDescent="0.2">
      <c r="H694" s="3"/>
    </row>
    <row r="695" spans="8:8" x14ac:dyDescent="0.2">
      <c r="H695" s="3"/>
    </row>
    <row r="696" spans="8:8" x14ac:dyDescent="0.2">
      <c r="H696" s="3"/>
    </row>
    <row r="697" spans="8:8" x14ac:dyDescent="0.2">
      <c r="H697" s="3"/>
    </row>
    <row r="698" spans="8:8" x14ac:dyDescent="0.2">
      <c r="H698" s="3"/>
    </row>
    <row r="699" spans="8:8" x14ac:dyDescent="0.2">
      <c r="H699" s="3"/>
    </row>
    <row r="700" spans="8:8" x14ac:dyDescent="0.2">
      <c r="H700" s="3"/>
    </row>
    <row r="701" spans="8:8" x14ac:dyDescent="0.2">
      <c r="H701" s="3"/>
    </row>
    <row r="702" spans="8:8" x14ac:dyDescent="0.2">
      <c r="H702" s="3"/>
    </row>
    <row r="703" spans="8:8" x14ac:dyDescent="0.2">
      <c r="H703" s="3"/>
    </row>
    <row r="704" spans="8:8" x14ac:dyDescent="0.2">
      <c r="H704" s="3"/>
    </row>
    <row r="705" spans="8:8" x14ac:dyDescent="0.2">
      <c r="H705" s="3"/>
    </row>
    <row r="706" spans="8:8" x14ac:dyDescent="0.2">
      <c r="H706" s="3"/>
    </row>
    <row r="707" spans="8:8" x14ac:dyDescent="0.2">
      <c r="H707" s="3"/>
    </row>
    <row r="708" spans="8:8" x14ac:dyDescent="0.2">
      <c r="H708" s="3"/>
    </row>
    <row r="709" spans="8:8" x14ac:dyDescent="0.2">
      <c r="H709" s="3"/>
    </row>
    <row r="710" spans="8:8" x14ac:dyDescent="0.2">
      <c r="H710" s="3"/>
    </row>
    <row r="711" spans="8:8" x14ac:dyDescent="0.2">
      <c r="H711" s="3"/>
    </row>
    <row r="712" spans="8:8" x14ac:dyDescent="0.2">
      <c r="H712" s="3"/>
    </row>
    <row r="713" spans="8:8" x14ac:dyDescent="0.2">
      <c r="H713" s="3"/>
    </row>
    <row r="714" spans="8:8" x14ac:dyDescent="0.2">
      <c r="H714" s="3"/>
    </row>
    <row r="715" spans="8:8" x14ac:dyDescent="0.2">
      <c r="H715" s="3"/>
    </row>
    <row r="716" spans="8:8" x14ac:dyDescent="0.2">
      <c r="H716" s="3"/>
    </row>
    <row r="717" spans="8:8" x14ac:dyDescent="0.2">
      <c r="H717" s="3"/>
    </row>
    <row r="718" spans="8:8" x14ac:dyDescent="0.2">
      <c r="H718" s="3"/>
    </row>
    <row r="719" spans="8:8" x14ac:dyDescent="0.2">
      <c r="H719" s="3"/>
    </row>
    <row r="720" spans="8:8" x14ac:dyDescent="0.2">
      <c r="H720" s="3"/>
    </row>
    <row r="721" spans="8:8" x14ac:dyDescent="0.2">
      <c r="H721" s="3"/>
    </row>
    <row r="722" spans="8:8" x14ac:dyDescent="0.2">
      <c r="H722" s="3"/>
    </row>
    <row r="723" spans="8:8" x14ac:dyDescent="0.2">
      <c r="H723" s="3"/>
    </row>
    <row r="724" spans="8:8" x14ac:dyDescent="0.2">
      <c r="H724" s="3"/>
    </row>
    <row r="725" spans="8:8" x14ac:dyDescent="0.2">
      <c r="H725" s="3"/>
    </row>
    <row r="726" spans="8:8" x14ac:dyDescent="0.2">
      <c r="H726" s="3"/>
    </row>
    <row r="727" spans="8:8" x14ac:dyDescent="0.2">
      <c r="H727" s="3"/>
    </row>
    <row r="728" spans="8:8" x14ac:dyDescent="0.2">
      <c r="H728" s="3"/>
    </row>
    <row r="729" spans="8:8" x14ac:dyDescent="0.2">
      <c r="H729" s="3"/>
    </row>
    <row r="730" spans="8:8" x14ac:dyDescent="0.2">
      <c r="H730" s="3"/>
    </row>
    <row r="731" spans="8:8" x14ac:dyDescent="0.2">
      <c r="H731" s="3"/>
    </row>
    <row r="732" spans="8:8" x14ac:dyDescent="0.2">
      <c r="H732" s="3"/>
    </row>
    <row r="733" spans="8:8" x14ac:dyDescent="0.2">
      <c r="H733" s="3"/>
    </row>
    <row r="734" spans="8:8" x14ac:dyDescent="0.2">
      <c r="H734" s="3"/>
    </row>
    <row r="735" spans="8:8" x14ac:dyDescent="0.2">
      <c r="H735" s="3"/>
    </row>
    <row r="736" spans="8:8" x14ac:dyDescent="0.2">
      <c r="H736" s="3"/>
    </row>
    <row r="737" spans="8:8" x14ac:dyDescent="0.2">
      <c r="H737" s="3"/>
    </row>
    <row r="738" spans="8:8" x14ac:dyDescent="0.2">
      <c r="H738" s="3"/>
    </row>
    <row r="739" spans="8:8" x14ac:dyDescent="0.2">
      <c r="H739" s="3"/>
    </row>
    <row r="740" spans="8:8" x14ac:dyDescent="0.2">
      <c r="H740" s="3"/>
    </row>
    <row r="741" spans="8:8" x14ac:dyDescent="0.2">
      <c r="H741" s="3"/>
    </row>
    <row r="742" spans="8:8" x14ac:dyDescent="0.2">
      <c r="H742" s="3"/>
    </row>
    <row r="743" spans="8:8" x14ac:dyDescent="0.2">
      <c r="H743" s="3"/>
    </row>
    <row r="744" spans="8:8" x14ac:dyDescent="0.2">
      <c r="H744" s="3"/>
    </row>
    <row r="745" spans="8:8" x14ac:dyDescent="0.2">
      <c r="H745" s="3"/>
    </row>
    <row r="746" spans="8:8" x14ac:dyDescent="0.2">
      <c r="H746" s="3"/>
    </row>
    <row r="747" spans="8:8" x14ac:dyDescent="0.2">
      <c r="H747" s="3"/>
    </row>
  </sheetData>
  <mergeCells count="1">
    <mergeCell ref="H4:T4"/>
  </mergeCells>
  <pageMargins left="0.7" right="0.7" top="0.75" bottom="0.75" header="0.3" footer="0.3"/>
  <pageSetup paperSize="9" scale="55" orientation="landscape" horizontalDpi="0" verticalDpi="0" copies="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B6F5-DF8D-684A-B12D-5188F726145B}">
  <sheetPr>
    <pageSetUpPr fitToPage="1"/>
  </sheetPr>
  <dimension ref="D2:J52"/>
  <sheetViews>
    <sheetView topLeftCell="A4" zoomScale="225" zoomScaleNormal="150" workbookViewId="0">
      <selection activeCell="G26" sqref="G26:G46"/>
    </sheetView>
  </sheetViews>
  <sheetFormatPr baseColWidth="10" defaultRowHeight="16" x14ac:dyDescent="0.2"/>
  <sheetData>
    <row r="2" spans="4:10" x14ac:dyDescent="0.2">
      <c r="D2" s="45" t="s">
        <v>400</v>
      </c>
      <c r="E2" s="45"/>
      <c r="F2" s="45"/>
      <c r="G2" s="45"/>
    </row>
    <row r="4" spans="4:10" x14ac:dyDescent="0.2">
      <c r="D4" t="s">
        <v>36</v>
      </c>
      <c r="G4" s="1" t="s">
        <v>402</v>
      </c>
    </row>
    <row r="6" spans="4:10" x14ac:dyDescent="0.2">
      <c r="D6" t="s">
        <v>37</v>
      </c>
      <c r="G6" s="5">
        <f>-'Nominal Ledger '!T175</f>
        <v>410</v>
      </c>
      <c r="H6" s="10"/>
    </row>
    <row r="7" spans="4:10" x14ac:dyDescent="0.2">
      <c r="D7" t="s">
        <v>2</v>
      </c>
      <c r="G7" s="5">
        <f>-'Nominal Ledger '!I175</f>
        <v>2467</v>
      </c>
      <c r="H7" s="10"/>
      <c r="J7" t="s">
        <v>401</v>
      </c>
    </row>
    <row r="9" spans="4:10" x14ac:dyDescent="0.2">
      <c r="D9" t="s">
        <v>38</v>
      </c>
    </row>
    <row r="11" spans="4:10" x14ac:dyDescent="0.2">
      <c r="D11" t="s">
        <v>87</v>
      </c>
      <c r="G11" s="5">
        <f>-'Nominal Ledger '!L175</f>
        <v>-2070</v>
      </c>
      <c r="H11" s="10"/>
      <c r="J11" t="s">
        <v>99</v>
      </c>
    </row>
    <row r="12" spans="4:10" x14ac:dyDescent="0.2">
      <c r="D12" t="s">
        <v>23</v>
      </c>
      <c r="G12" s="5">
        <f>-'Nominal Ledger '!J175</f>
        <v>-127.5</v>
      </c>
      <c r="H12" s="10"/>
    </row>
    <row r="13" spans="4:10" x14ac:dyDescent="0.2">
      <c r="D13" t="s">
        <v>39</v>
      </c>
      <c r="G13" s="5">
        <f>-'Nominal Ledger '!O175</f>
        <v>-112.19999999999999</v>
      </c>
      <c r="H13" s="10"/>
      <c r="J13" t="s">
        <v>143</v>
      </c>
    </row>
    <row r="14" spans="4:10" x14ac:dyDescent="0.2">
      <c r="D14" t="s">
        <v>3</v>
      </c>
      <c r="G14" s="5">
        <f>-'Nominal Ledger '!K175</f>
        <v>-137.28000000000003</v>
      </c>
      <c r="H14" s="10"/>
      <c r="J14" t="s">
        <v>142</v>
      </c>
    </row>
    <row r="15" spans="4:10" x14ac:dyDescent="0.2">
      <c r="D15" t="s">
        <v>40</v>
      </c>
      <c r="G15" s="5">
        <f>-'Nominal Ledger '!M175</f>
        <v>-43.180000000000007</v>
      </c>
      <c r="H15" s="10"/>
      <c r="J15" t="s">
        <v>100</v>
      </c>
    </row>
    <row r="16" spans="4:10" x14ac:dyDescent="0.2">
      <c r="D16" t="s">
        <v>73</v>
      </c>
      <c r="G16" s="5">
        <f>-'Nominal Ledger '!R175</f>
        <v>-702.1</v>
      </c>
      <c r="H16" s="10"/>
    </row>
    <row r="17" spans="4:10" x14ac:dyDescent="0.2">
      <c r="D17" t="s">
        <v>16</v>
      </c>
      <c r="G17" s="5">
        <f>-'Nominal Ledger '!P175</f>
        <v>-73</v>
      </c>
      <c r="H17" s="10"/>
      <c r="J17" t="s">
        <v>144</v>
      </c>
    </row>
    <row r="18" spans="4:10" x14ac:dyDescent="0.2">
      <c r="D18" t="s">
        <v>41</v>
      </c>
    </row>
    <row r="20" spans="4:10" ht="17" thickBot="1" x14ac:dyDescent="0.25">
      <c r="D20" t="s">
        <v>80</v>
      </c>
      <c r="G20" s="9">
        <f>SUM(G6:G19)</f>
        <v>-388.2600000000001</v>
      </c>
    </row>
    <row r="21" spans="4:10" ht="17" thickTop="1" x14ac:dyDescent="0.2"/>
    <row r="22" spans="4:10" x14ac:dyDescent="0.2">
      <c r="E22" t="s">
        <v>47</v>
      </c>
    </row>
    <row r="24" spans="4:10" x14ac:dyDescent="0.2">
      <c r="D24" t="s">
        <v>42</v>
      </c>
    </row>
    <row r="26" spans="4:10" x14ac:dyDescent="0.2">
      <c r="D26" t="s">
        <v>4</v>
      </c>
      <c r="G26" s="5">
        <f>-'Nominal Ledger '!V9</f>
        <v>5146.25</v>
      </c>
    </row>
    <row r="27" spans="4:10" x14ac:dyDescent="0.2">
      <c r="G27" s="5"/>
    </row>
    <row r="28" spans="4:10" x14ac:dyDescent="0.2">
      <c r="D28" t="s">
        <v>48</v>
      </c>
      <c r="G28" s="5">
        <v>-677.1</v>
      </c>
    </row>
    <row r="29" spans="4:10" x14ac:dyDescent="0.2">
      <c r="D29" t="s">
        <v>69</v>
      </c>
      <c r="G29" s="5"/>
    </row>
    <row r="30" spans="4:10" ht="17" thickBot="1" x14ac:dyDescent="0.25">
      <c r="G30" s="17"/>
    </row>
    <row r="31" spans="4:10" x14ac:dyDescent="0.2">
      <c r="D31" t="s">
        <v>53</v>
      </c>
      <c r="G31" s="5">
        <f>SUM(G26:G30)</f>
        <v>4469.1499999999996</v>
      </c>
    </row>
    <row r="32" spans="4:10" x14ac:dyDescent="0.2">
      <c r="G32" s="5"/>
    </row>
    <row r="33" spans="4:9" x14ac:dyDescent="0.2">
      <c r="D33" t="s">
        <v>52</v>
      </c>
      <c r="G33" s="5">
        <f>+G20</f>
        <v>-388.2600000000001</v>
      </c>
      <c r="I33" s="18" t="s">
        <v>74</v>
      </c>
    </row>
    <row r="34" spans="4:9" x14ac:dyDescent="0.2">
      <c r="G34" s="5"/>
    </row>
    <row r="35" spans="4:9" ht="17" thickBot="1" x14ac:dyDescent="0.25">
      <c r="D35" t="s">
        <v>49</v>
      </c>
      <c r="G35" s="9">
        <f>SUM(G31:G34)</f>
        <v>4080.8899999999994</v>
      </c>
    </row>
    <row r="36" spans="4:9" ht="17" thickTop="1" x14ac:dyDescent="0.2">
      <c r="G36" s="5"/>
    </row>
    <row r="37" spans="4:9" x14ac:dyDescent="0.2">
      <c r="D37" t="s">
        <v>50</v>
      </c>
      <c r="G37" s="5"/>
    </row>
    <row r="38" spans="4:9" x14ac:dyDescent="0.2">
      <c r="G38" s="5"/>
    </row>
    <row r="39" spans="4:9" x14ac:dyDescent="0.2">
      <c r="D39" t="s">
        <v>51</v>
      </c>
      <c r="G39" s="5">
        <f>+'Nominal Ledger '!E175</f>
        <v>4763.3999999999987</v>
      </c>
    </row>
    <row r="40" spans="4:9" x14ac:dyDescent="0.2">
      <c r="D40" t="s">
        <v>0</v>
      </c>
      <c r="E40" t="s">
        <v>85</v>
      </c>
      <c r="F40" s="5">
        <f>+'Nominal Ledger '!D175</f>
        <v>27.49000000000018</v>
      </c>
    </row>
    <row r="41" spans="4:9" x14ac:dyDescent="0.2">
      <c r="E41" t="s">
        <v>86</v>
      </c>
      <c r="F41" s="5">
        <f>+'Nominal Ledger '!F175</f>
        <v>10</v>
      </c>
      <c r="G41" s="5">
        <f>+F40+F41</f>
        <v>37.49000000000018</v>
      </c>
    </row>
    <row r="42" spans="4:9" x14ac:dyDescent="0.2">
      <c r="G42" s="5"/>
    </row>
    <row r="43" spans="4:9" x14ac:dyDescent="0.2">
      <c r="D43" t="s">
        <v>61</v>
      </c>
      <c r="G43" s="5">
        <f>+'Nominal Ledger '!W175</f>
        <v>-720</v>
      </c>
    </row>
    <row r="44" spans="4:9" x14ac:dyDescent="0.2">
      <c r="G44" s="5"/>
    </row>
    <row r="45" spans="4:9" ht="17" thickBot="1" x14ac:dyDescent="0.25">
      <c r="G45" s="5"/>
    </row>
    <row r="46" spans="4:9" ht="17" thickBot="1" x14ac:dyDescent="0.25">
      <c r="G46" s="9">
        <f>SUM(G39:G45)</f>
        <v>4080.8899999999985</v>
      </c>
      <c r="I46" s="19" t="str">
        <f>IF(+G46=G35,"Balance","Error")</f>
        <v>Balance</v>
      </c>
    </row>
    <row r="47" spans="4:9" ht="17" thickTop="1" x14ac:dyDescent="0.2">
      <c r="G47" s="5"/>
    </row>
    <row r="48" spans="4:9" x14ac:dyDescent="0.2">
      <c r="G48" s="5"/>
    </row>
    <row r="49" spans="7:7" x14ac:dyDescent="0.2">
      <c r="G49" s="5"/>
    </row>
    <row r="50" spans="7:7" x14ac:dyDescent="0.2">
      <c r="G50" s="5"/>
    </row>
    <row r="51" spans="7:7" x14ac:dyDescent="0.2">
      <c r="G51" s="5"/>
    </row>
    <row r="52" spans="7:7" x14ac:dyDescent="0.2">
      <c r="G52" s="5"/>
    </row>
  </sheetData>
  <mergeCells count="1">
    <mergeCell ref="D2:G2"/>
  </mergeCells>
  <pageMargins left="0.7" right="0.7" top="0.75" bottom="0.75" header="0.3" footer="0.3"/>
  <pageSetup paperSize="9" orientation="portrait" horizontalDpi="0" verticalDpi="0" copies="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8B534-C950-5C4F-8146-2AFA28F6939C}">
  <sheetPr>
    <pageSetUpPr fitToPage="1"/>
  </sheetPr>
  <dimension ref="A1:H58"/>
  <sheetViews>
    <sheetView tabSelected="1" zoomScale="125" zoomScaleNormal="125" workbookViewId="0">
      <selection activeCell="E18" sqref="E18"/>
    </sheetView>
  </sheetViews>
  <sheetFormatPr baseColWidth="10" defaultRowHeight="16" x14ac:dyDescent="0.2"/>
  <cols>
    <col min="3" max="3" width="17.6640625" customWidth="1"/>
    <col min="4" max="4" width="12.1640625" customWidth="1"/>
    <col min="5" max="5" width="13.5" customWidth="1"/>
    <col min="6" max="6" width="12.33203125" style="5" customWidth="1"/>
    <col min="8" max="8" width="10.83203125" style="44"/>
  </cols>
  <sheetData>
    <row r="1" spans="1:8" x14ac:dyDescent="0.2">
      <c r="A1" s="45" t="s">
        <v>400</v>
      </c>
      <c r="B1" s="45"/>
      <c r="C1" s="45"/>
      <c r="D1" s="45"/>
      <c r="E1" s="45"/>
      <c r="F1" s="45"/>
    </row>
    <row r="2" spans="1:8" x14ac:dyDescent="0.2">
      <c r="A2" s="1"/>
      <c r="B2" s="1"/>
      <c r="C2" s="1"/>
      <c r="D2" s="1"/>
      <c r="H2" s="47" t="s">
        <v>412</v>
      </c>
    </row>
    <row r="3" spans="1:8" x14ac:dyDescent="0.2">
      <c r="D3" s="42" t="s">
        <v>404</v>
      </c>
      <c r="F3" s="43" t="s">
        <v>403</v>
      </c>
      <c r="H3" s="47" t="s">
        <v>413</v>
      </c>
    </row>
    <row r="4" spans="1:8" x14ac:dyDescent="0.2">
      <c r="D4" s="1"/>
      <c r="F4" s="4" t="s">
        <v>406</v>
      </c>
      <c r="H4" s="47" t="s">
        <v>414</v>
      </c>
    </row>
    <row r="5" spans="1:8" x14ac:dyDescent="0.2">
      <c r="D5" s="1"/>
      <c r="F5" s="4"/>
      <c r="H5" s="47"/>
    </row>
    <row r="6" spans="1:8" x14ac:dyDescent="0.2">
      <c r="A6" t="s">
        <v>36</v>
      </c>
      <c r="H6" s="47" t="s">
        <v>415</v>
      </c>
    </row>
    <row r="7" spans="1:8" x14ac:dyDescent="0.2">
      <c r="H7" s="48"/>
    </row>
    <row r="8" spans="1:8" x14ac:dyDescent="0.2">
      <c r="A8" t="s">
        <v>37</v>
      </c>
      <c r="D8" s="5">
        <v>410</v>
      </c>
      <c r="F8" s="5">
        <v>240</v>
      </c>
      <c r="H8" s="48"/>
    </row>
    <row r="9" spans="1:8" x14ac:dyDescent="0.2">
      <c r="A9" t="s">
        <v>2</v>
      </c>
      <c r="D9" s="5">
        <v>2467</v>
      </c>
      <c r="F9" s="5">
        <v>2411.25</v>
      </c>
      <c r="H9" s="48">
        <v>60</v>
      </c>
    </row>
    <row r="10" spans="1:8" x14ac:dyDescent="0.2">
      <c r="H10" s="48"/>
    </row>
    <row r="11" spans="1:8" x14ac:dyDescent="0.2">
      <c r="A11" t="s">
        <v>38</v>
      </c>
      <c r="H11" s="48"/>
    </row>
    <row r="12" spans="1:8" x14ac:dyDescent="0.2">
      <c r="H12" s="48"/>
    </row>
    <row r="13" spans="1:8" x14ac:dyDescent="0.2">
      <c r="A13" t="s">
        <v>87</v>
      </c>
      <c r="D13" s="5">
        <v>-2070</v>
      </c>
      <c r="F13" s="5">
        <v>-1725</v>
      </c>
      <c r="H13" s="48">
        <v>-45</v>
      </c>
    </row>
    <row r="14" spans="1:8" x14ac:dyDescent="0.2">
      <c r="A14" t="s">
        <v>23</v>
      </c>
      <c r="D14" s="5">
        <v>-127.5</v>
      </c>
      <c r="F14" s="5">
        <v>-230</v>
      </c>
      <c r="H14" s="48"/>
    </row>
    <row r="15" spans="1:8" x14ac:dyDescent="0.2">
      <c r="A15" t="s">
        <v>39</v>
      </c>
      <c r="D15" s="5">
        <v>-112.19999999999999</v>
      </c>
      <c r="F15" s="5">
        <v>-94.02</v>
      </c>
      <c r="H15" s="48">
        <v>-2.4300000000000002</v>
      </c>
    </row>
    <row r="16" spans="1:8" x14ac:dyDescent="0.2">
      <c r="A16" t="s">
        <v>3</v>
      </c>
      <c r="D16" s="5">
        <v>-137.28000000000003</v>
      </c>
      <c r="F16" s="5">
        <v>-179.66</v>
      </c>
      <c r="H16" s="48">
        <v>-2.98</v>
      </c>
    </row>
    <row r="17" spans="1:8" x14ac:dyDescent="0.2">
      <c r="A17" t="s">
        <v>40</v>
      </c>
      <c r="D17" s="5">
        <v>-91.18</v>
      </c>
      <c r="F17" s="5">
        <v>-108.1</v>
      </c>
      <c r="H17" s="48">
        <v>-1.98</v>
      </c>
    </row>
    <row r="18" spans="1:8" x14ac:dyDescent="0.2">
      <c r="A18" t="s">
        <v>73</v>
      </c>
      <c r="D18" s="5">
        <v>-702.1</v>
      </c>
      <c r="F18" s="5">
        <v>-16.100000000000001</v>
      </c>
      <c r="H18" s="48"/>
    </row>
    <row r="19" spans="1:8" x14ac:dyDescent="0.2">
      <c r="A19" t="s">
        <v>16</v>
      </c>
      <c r="D19" s="5">
        <v>-25</v>
      </c>
      <c r="F19" s="5">
        <v>-44.96</v>
      </c>
      <c r="H19" s="48"/>
    </row>
    <row r="20" spans="1:8" x14ac:dyDescent="0.2">
      <c r="A20" t="s">
        <v>405</v>
      </c>
      <c r="D20" s="5">
        <v>0</v>
      </c>
      <c r="H20" s="48"/>
    </row>
    <row r="21" spans="1:8" x14ac:dyDescent="0.2">
      <c r="H21" s="48"/>
    </row>
    <row r="22" spans="1:8" ht="17" thickBot="1" x14ac:dyDescent="0.25">
      <c r="A22" t="s">
        <v>80</v>
      </c>
      <c r="D22" s="9">
        <v>-388.2600000000001</v>
      </c>
      <c r="F22" s="9">
        <f>SUM(F8:F21)</f>
        <v>253.41</v>
      </c>
      <c r="H22" s="49">
        <f>SUM(H8:H21)</f>
        <v>7.6099999999999994</v>
      </c>
    </row>
    <row r="23" spans="1:8" ht="17" thickTop="1" x14ac:dyDescent="0.2"/>
    <row r="25" spans="1:8" x14ac:dyDescent="0.2">
      <c r="A25" s="45" t="s">
        <v>411</v>
      </c>
      <c r="B25" s="45"/>
      <c r="C25" s="45"/>
      <c r="D25" s="45"/>
      <c r="E25" s="45"/>
      <c r="F25" s="45"/>
    </row>
    <row r="27" spans="1:8" x14ac:dyDescent="0.2">
      <c r="D27" s="42" t="s">
        <v>404</v>
      </c>
      <c r="F27" s="43" t="s">
        <v>403</v>
      </c>
    </row>
    <row r="29" spans="1:8" x14ac:dyDescent="0.2">
      <c r="A29" t="s">
        <v>42</v>
      </c>
    </row>
    <row r="31" spans="1:8" x14ac:dyDescent="0.2">
      <c r="A31" t="s">
        <v>4</v>
      </c>
      <c r="D31" s="5">
        <v>5146.25</v>
      </c>
      <c r="F31" s="5">
        <v>5589.84</v>
      </c>
    </row>
    <row r="32" spans="1:8" x14ac:dyDescent="0.2">
      <c r="D32" s="5"/>
    </row>
    <row r="33" spans="1:6" x14ac:dyDescent="0.2">
      <c r="A33" t="s">
        <v>48</v>
      </c>
      <c r="D33" s="5">
        <v>-677.1</v>
      </c>
      <c r="F33" s="5">
        <v>-697</v>
      </c>
    </row>
    <row r="34" spans="1:6" x14ac:dyDescent="0.2">
      <c r="A34" t="s">
        <v>407</v>
      </c>
      <c r="D34" s="5"/>
    </row>
    <row r="35" spans="1:6" x14ac:dyDescent="0.2">
      <c r="A35" t="s">
        <v>408</v>
      </c>
      <c r="D35" s="5"/>
    </row>
    <row r="36" spans="1:6" ht="17" thickBot="1" x14ac:dyDescent="0.25">
      <c r="D36" s="17"/>
      <c r="F36" s="17"/>
    </row>
    <row r="37" spans="1:6" x14ac:dyDescent="0.2">
      <c r="A37" t="s">
        <v>53</v>
      </c>
      <c r="D37" s="5">
        <v>4469.1499999999996</v>
      </c>
      <c r="F37" s="5">
        <f>SUM(F31:F36)</f>
        <v>4892.84</v>
      </c>
    </row>
    <row r="38" spans="1:6" x14ac:dyDescent="0.2">
      <c r="D38" s="5"/>
    </row>
    <row r="39" spans="1:6" x14ac:dyDescent="0.2">
      <c r="A39" t="s">
        <v>52</v>
      </c>
      <c r="D39" s="5">
        <v>-388.2600000000001</v>
      </c>
      <c r="F39" s="5">
        <v>253.41</v>
      </c>
    </row>
    <row r="40" spans="1:6" x14ac:dyDescent="0.2">
      <c r="D40" s="5"/>
    </row>
    <row r="41" spans="1:6" ht="17" thickBot="1" x14ac:dyDescent="0.25">
      <c r="A41" t="s">
        <v>49</v>
      </c>
      <c r="D41" s="9">
        <v>4080.8899999999994</v>
      </c>
      <c r="F41" s="9">
        <f>SUM(F37:F40)</f>
        <v>5146.25</v>
      </c>
    </row>
    <row r="42" spans="1:6" ht="17" thickTop="1" x14ac:dyDescent="0.2">
      <c r="D42" s="5"/>
    </row>
    <row r="43" spans="1:6" x14ac:dyDescent="0.2">
      <c r="A43" t="s">
        <v>50</v>
      </c>
      <c r="D43" s="5"/>
    </row>
    <row r="44" spans="1:6" x14ac:dyDescent="0.2">
      <c r="D44" s="5"/>
    </row>
    <row r="45" spans="1:6" x14ac:dyDescent="0.2">
      <c r="A45" t="s">
        <v>51</v>
      </c>
      <c r="D45" s="5">
        <v>4763.3999999999987</v>
      </c>
      <c r="F45" s="5">
        <v>5146.25</v>
      </c>
    </row>
    <row r="46" spans="1:6" x14ac:dyDescent="0.2">
      <c r="C46" s="5"/>
    </row>
    <row r="47" spans="1:6" x14ac:dyDescent="0.2">
      <c r="A47" t="s">
        <v>0</v>
      </c>
      <c r="C47" s="5"/>
      <c r="D47" s="5">
        <v>37.49000000000018</v>
      </c>
    </row>
    <row r="48" spans="1:6" x14ac:dyDescent="0.2">
      <c r="D48" s="5"/>
    </row>
    <row r="49" spans="1:6" x14ac:dyDescent="0.2">
      <c r="A49" t="s">
        <v>61</v>
      </c>
      <c r="D49" s="5">
        <v>-720</v>
      </c>
    </row>
    <row r="50" spans="1:6" x14ac:dyDescent="0.2">
      <c r="D50" s="5"/>
    </row>
    <row r="51" spans="1:6" x14ac:dyDescent="0.2">
      <c r="D51" s="5"/>
    </row>
    <row r="52" spans="1:6" ht="17" thickBot="1" x14ac:dyDescent="0.25">
      <c r="D52" s="9">
        <v>4080.8899999999985</v>
      </c>
      <c r="F52" s="9">
        <f>SUM(F45:F51)</f>
        <v>5146.25</v>
      </c>
    </row>
    <row r="53" spans="1:6" ht="17" thickTop="1" x14ac:dyDescent="0.2"/>
    <row r="55" spans="1:6" x14ac:dyDescent="0.2">
      <c r="A55" t="s">
        <v>409</v>
      </c>
    </row>
    <row r="56" spans="1:6" ht="24" x14ac:dyDescent="0.3">
      <c r="A56" t="s">
        <v>416</v>
      </c>
      <c r="D56" s="50" t="s">
        <v>417</v>
      </c>
    </row>
    <row r="58" spans="1:6" x14ac:dyDescent="0.2">
      <c r="A58" t="s">
        <v>410</v>
      </c>
    </row>
  </sheetData>
  <mergeCells count="2">
    <mergeCell ref="A1:F1"/>
    <mergeCell ref="A25:F25"/>
  </mergeCells>
  <pageMargins left="0.7" right="0.7" top="0.75" bottom="0.75" header="0.3" footer="0.3"/>
  <pageSetup paperSize="9" scale="81" orientation="portrait" horizontalDpi="0" verticalDpi="0" copies="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FECE7-8AD2-A742-BBA9-8A7CB9B44707}">
  <dimension ref="A1:O47"/>
  <sheetViews>
    <sheetView zoomScale="150" zoomScaleNormal="150" workbookViewId="0">
      <selection activeCell="A16" sqref="A16"/>
    </sheetView>
  </sheetViews>
  <sheetFormatPr baseColWidth="10" defaultRowHeight="16" x14ac:dyDescent="0.2"/>
  <cols>
    <col min="8" max="8" width="18" customWidth="1"/>
    <col min="10" max="10" width="14.83203125" style="1" customWidth="1"/>
    <col min="11" max="11" width="13.33203125" style="1" customWidth="1"/>
  </cols>
  <sheetData>
    <row r="1" spans="1:15" x14ac:dyDescent="0.2">
      <c r="J1" s="45" t="s">
        <v>151</v>
      </c>
      <c r="K1" s="45"/>
    </row>
    <row r="2" spans="1:15" x14ac:dyDescent="0.2">
      <c r="B2" s="18" t="s">
        <v>391</v>
      </c>
      <c r="C2" s="18"/>
      <c r="D2" s="18"/>
      <c r="J2" s="1" t="s">
        <v>149</v>
      </c>
      <c r="K2" s="1" t="s">
        <v>150</v>
      </c>
    </row>
    <row r="5" spans="1:15" x14ac:dyDescent="0.2">
      <c r="A5">
        <v>1</v>
      </c>
      <c r="B5" t="s">
        <v>221</v>
      </c>
      <c r="C5" t="s">
        <v>336</v>
      </c>
      <c r="E5" t="s">
        <v>337</v>
      </c>
      <c r="I5" t="s">
        <v>338</v>
      </c>
      <c r="K5" s="35" t="s">
        <v>339</v>
      </c>
      <c r="M5" s="36" t="s">
        <v>340</v>
      </c>
    </row>
    <row r="6" spans="1:15" x14ac:dyDescent="0.2">
      <c r="A6">
        <f>+A5+1</f>
        <v>2</v>
      </c>
      <c r="B6" t="s">
        <v>198</v>
      </c>
      <c r="C6" t="s">
        <v>199</v>
      </c>
      <c r="E6" t="s">
        <v>203</v>
      </c>
      <c r="I6" t="s">
        <v>200</v>
      </c>
      <c r="J6" s="35" t="s">
        <v>201</v>
      </c>
      <c r="K6" s="35" t="s">
        <v>204</v>
      </c>
      <c r="M6" s="36" t="s">
        <v>202</v>
      </c>
    </row>
    <row r="7" spans="1:15" x14ac:dyDescent="0.2">
      <c r="A7">
        <f t="shared" ref="A7:A47" si="0">+A6+1</f>
        <v>3</v>
      </c>
      <c r="B7" t="s">
        <v>293</v>
      </c>
      <c r="C7" t="s">
        <v>294</v>
      </c>
      <c r="E7" t="s">
        <v>295</v>
      </c>
      <c r="I7" t="s">
        <v>296</v>
      </c>
      <c r="J7" s="35"/>
      <c r="K7" s="35" t="s">
        <v>297</v>
      </c>
      <c r="M7" s="36" t="s">
        <v>298</v>
      </c>
    </row>
    <row r="8" spans="1:15" x14ac:dyDescent="0.2">
      <c r="A8">
        <f t="shared" si="0"/>
        <v>4</v>
      </c>
      <c r="B8" t="s">
        <v>263</v>
      </c>
      <c r="C8" t="s">
        <v>264</v>
      </c>
      <c r="E8" t="s">
        <v>265</v>
      </c>
      <c r="I8" t="s">
        <v>266</v>
      </c>
      <c r="J8" s="35" t="s">
        <v>267</v>
      </c>
      <c r="K8" s="35"/>
      <c r="M8" s="36" t="s">
        <v>268</v>
      </c>
    </row>
    <row r="9" spans="1:15" x14ac:dyDescent="0.2">
      <c r="A9">
        <f t="shared" si="0"/>
        <v>5</v>
      </c>
      <c r="B9" t="s">
        <v>269</v>
      </c>
      <c r="C9" t="s">
        <v>264</v>
      </c>
      <c r="E9" t="s">
        <v>270</v>
      </c>
      <c r="I9" t="s">
        <v>271</v>
      </c>
      <c r="J9" s="35" t="s">
        <v>272</v>
      </c>
      <c r="K9" s="35" t="s">
        <v>273</v>
      </c>
      <c r="M9" s="36"/>
    </row>
    <row r="10" spans="1:15" x14ac:dyDescent="0.2">
      <c r="A10">
        <f t="shared" si="0"/>
        <v>6</v>
      </c>
      <c r="B10" t="s">
        <v>217</v>
      </c>
      <c r="C10" t="s">
        <v>281</v>
      </c>
      <c r="E10" t="s">
        <v>218</v>
      </c>
      <c r="I10" t="s">
        <v>219</v>
      </c>
      <c r="J10" s="35"/>
      <c r="K10" s="35" t="s">
        <v>220</v>
      </c>
      <c r="M10" s="36"/>
    </row>
    <row r="11" spans="1:15" x14ac:dyDescent="0.2">
      <c r="B11" s="18" t="s">
        <v>211</v>
      </c>
      <c r="C11" s="18" t="s">
        <v>212</v>
      </c>
      <c r="D11" s="18"/>
      <c r="E11" s="18" t="s">
        <v>213</v>
      </c>
      <c r="F11" s="18"/>
      <c r="G11" s="18"/>
      <c r="H11" s="18"/>
      <c r="I11" s="18" t="s">
        <v>214</v>
      </c>
      <c r="J11" s="37" t="s">
        <v>215</v>
      </c>
      <c r="K11" s="38"/>
      <c r="L11" s="18"/>
      <c r="M11" s="39" t="s">
        <v>216</v>
      </c>
      <c r="N11" s="18"/>
      <c r="O11" s="18"/>
    </row>
    <row r="12" spans="1:15" x14ac:dyDescent="0.2">
      <c r="A12">
        <f>+A10+1</f>
        <v>7</v>
      </c>
      <c r="B12" t="s">
        <v>221</v>
      </c>
      <c r="C12" t="s">
        <v>222</v>
      </c>
      <c r="E12" t="s">
        <v>223</v>
      </c>
      <c r="I12" t="s">
        <v>224</v>
      </c>
    </row>
    <row r="13" spans="1:15" x14ac:dyDescent="0.2">
      <c r="A13">
        <f t="shared" si="0"/>
        <v>8</v>
      </c>
      <c r="B13" t="s">
        <v>166</v>
      </c>
      <c r="C13" t="s">
        <v>322</v>
      </c>
      <c r="E13" t="s">
        <v>323</v>
      </c>
      <c r="I13" t="s">
        <v>296</v>
      </c>
      <c r="K13" s="35" t="s">
        <v>324</v>
      </c>
    </row>
    <row r="14" spans="1:15" x14ac:dyDescent="0.2">
      <c r="B14" s="18" t="s">
        <v>205</v>
      </c>
      <c r="C14" s="18" t="s">
        <v>206</v>
      </c>
      <c r="D14" s="18"/>
      <c r="E14" s="18" t="s">
        <v>207</v>
      </c>
      <c r="F14" s="18"/>
      <c r="G14" s="18"/>
      <c r="H14" s="18"/>
      <c r="I14" s="18" t="s">
        <v>208</v>
      </c>
      <c r="J14" s="37" t="s">
        <v>209</v>
      </c>
      <c r="K14" s="38"/>
      <c r="L14" s="18"/>
      <c r="M14" s="39" t="s">
        <v>210</v>
      </c>
      <c r="N14" s="18"/>
      <c r="O14" s="18"/>
    </row>
    <row r="15" spans="1:15" x14ac:dyDescent="0.2">
      <c r="A15">
        <f>+A13+1</f>
        <v>9</v>
      </c>
      <c r="B15" t="s">
        <v>255</v>
      </c>
      <c r="C15" t="s">
        <v>325</v>
      </c>
      <c r="E15" t="s">
        <v>326</v>
      </c>
      <c r="I15" t="s">
        <v>327</v>
      </c>
      <c r="K15" s="35" t="s">
        <v>328</v>
      </c>
      <c r="M15" s="36" t="s">
        <v>329</v>
      </c>
    </row>
    <row r="16" spans="1:15" x14ac:dyDescent="0.2">
      <c r="A16">
        <f t="shared" si="0"/>
        <v>10</v>
      </c>
      <c r="B16" t="s">
        <v>330</v>
      </c>
      <c r="C16" t="s">
        <v>331</v>
      </c>
      <c r="E16" t="s">
        <v>332</v>
      </c>
      <c r="I16" t="s">
        <v>333</v>
      </c>
      <c r="K16" s="35" t="s">
        <v>334</v>
      </c>
      <c r="M16" s="36" t="s">
        <v>335</v>
      </c>
    </row>
    <row r="17" spans="1:13" x14ac:dyDescent="0.2">
      <c r="A17">
        <f t="shared" si="0"/>
        <v>11</v>
      </c>
      <c r="B17" t="s">
        <v>352</v>
      </c>
      <c r="C17" t="s">
        <v>353</v>
      </c>
      <c r="E17" t="s">
        <v>354</v>
      </c>
      <c r="I17" t="s">
        <v>355</v>
      </c>
      <c r="K17" s="35" t="s">
        <v>356</v>
      </c>
      <c r="M17" s="36" t="s">
        <v>357</v>
      </c>
    </row>
    <row r="18" spans="1:13" x14ac:dyDescent="0.2">
      <c r="A18">
        <f t="shared" si="0"/>
        <v>12</v>
      </c>
      <c r="B18" t="s">
        <v>288</v>
      </c>
      <c r="C18" t="s">
        <v>289</v>
      </c>
      <c r="E18" t="s">
        <v>290</v>
      </c>
      <c r="I18" t="s">
        <v>291</v>
      </c>
      <c r="K18" s="35" t="s">
        <v>292</v>
      </c>
    </row>
    <row r="19" spans="1:13" x14ac:dyDescent="0.2">
      <c r="A19">
        <f t="shared" si="0"/>
        <v>13</v>
      </c>
      <c r="B19" t="s">
        <v>358</v>
      </c>
      <c r="C19" t="s">
        <v>359</v>
      </c>
      <c r="E19" t="s">
        <v>360</v>
      </c>
      <c r="I19" t="s">
        <v>361</v>
      </c>
      <c r="K19" s="35" t="s">
        <v>362</v>
      </c>
      <c r="M19" s="36" t="s">
        <v>363</v>
      </c>
    </row>
    <row r="20" spans="1:13" x14ac:dyDescent="0.2">
      <c r="A20">
        <f t="shared" si="0"/>
        <v>14</v>
      </c>
      <c r="B20" t="s">
        <v>293</v>
      </c>
      <c r="C20" t="s">
        <v>369</v>
      </c>
      <c r="E20" s="40"/>
      <c r="F20" s="40"/>
      <c r="G20" s="40"/>
      <c r="H20" s="40"/>
      <c r="I20" s="40"/>
      <c r="J20" s="1" t="s">
        <v>371</v>
      </c>
      <c r="K20" s="35" t="s">
        <v>372</v>
      </c>
      <c r="M20" s="36" t="s">
        <v>370</v>
      </c>
    </row>
    <row r="21" spans="1:13" x14ac:dyDescent="0.2">
      <c r="A21">
        <f t="shared" si="0"/>
        <v>15</v>
      </c>
      <c r="B21" t="s">
        <v>191</v>
      </c>
      <c r="C21" t="s">
        <v>192</v>
      </c>
      <c r="E21" t="s">
        <v>193</v>
      </c>
      <c r="I21" t="s">
        <v>194</v>
      </c>
      <c r="J21" s="35" t="s">
        <v>195</v>
      </c>
      <c r="K21" s="35" t="s">
        <v>196</v>
      </c>
      <c r="M21" s="36" t="s">
        <v>197</v>
      </c>
    </row>
    <row r="22" spans="1:13" x14ac:dyDescent="0.2">
      <c r="A22">
        <f t="shared" si="0"/>
        <v>16</v>
      </c>
      <c r="B22" t="s">
        <v>166</v>
      </c>
      <c r="C22" t="s">
        <v>167</v>
      </c>
      <c r="E22" t="s">
        <v>168</v>
      </c>
      <c r="I22" t="s">
        <v>169</v>
      </c>
      <c r="K22" s="35" t="s">
        <v>170</v>
      </c>
      <c r="M22" s="36" t="s">
        <v>171</v>
      </c>
    </row>
    <row r="23" spans="1:13" x14ac:dyDescent="0.2">
      <c r="A23">
        <f t="shared" si="0"/>
        <v>17</v>
      </c>
      <c r="B23" t="s">
        <v>225</v>
      </c>
      <c r="C23" t="s">
        <v>226</v>
      </c>
      <c r="E23" t="s">
        <v>227</v>
      </c>
      <c r="I23" t="s">
        <v>246</v>
      </c>
      <c r="K23" s="35" t="s">
        <v>228</v>
      </c>
      <c r="M23" s="36" t="s">
        <v>229</v>
      </c>
    </row>
    <row r="24" spans="1:13" x14ac:dyDescent="0.2">
      <c r="A24">
        <f t="shared" si="0"/>
        <v>18</v>
      </c>
      <c r="B24" t="s">
        <v>230</v>
      </c>
      <c r="C24" t="s">
        <v>231</v>
      </c>
      <c r="E24" t="s">
        <v>232</v>
      </c>
      <c r="I24" t="s">
        <v>233</v>
      </c>
      <c r="J24" s="35" t="s">
        <v>234</v>
      </c>
      <c r="K24" s="35" t="s">
        <v>235</v>
      </c>
      <c r="M24" s="41" t="s">
        <v>236</v>
      </c>
    </row>
    <row r="25" spans="1:13" x14ac:dyDescent="0.2">
      <c r="A25">
        <f t="shared" si="0"/>
        <v>19</v>
      </c>
      <c r="B25" t="s">
        <v>373</v>
      </c>
      <c r="C25" t="s">
        <v>374</v>
      </c>
      <c r="E25" s="40"/>
      <c r="F25" s="40"/>
      <c r="G25" s="40"/>
      <c r="H25" s="40"/>
      <c r="I25" s="40"/>
      <c r="K25" s="35" t="s">
        <v>375</v>
      </c>
    </row>
    <row r="26" spans="1:13" x14ac:dyDescent="0.2">
      <c r="A26">
        <f t="shared" si="0"/>
        <v>20</v>
      </c>
      <c r="B26" t="s">
        <v>376</v>
      </c>
      <c r="C26" t="s">
        <v>377</v>
      </c>
      <c r="E26" s="40"/>
      <c r="F26" s="40"/>
      <c r="G26" s="40"/>
      <c r="H26" s="40"/>
      <c r="I26" s="40"/>
      <c r="K26" s="35" t="s">
        <v>378</v>
      </c>
      <c r="M26" s="36" t="s">
        <v>379</v>
      </c>
    </row>
    <row r="27" spans="1:13" x14ac:dyDescent="0.2">
      <c r="A27">
        <f t="shared" si="0"/>
        <v>21</v>
      </c>
      <c r="B27" t="s">
        <v>380</v>
      </c>
      <c r="C27" t="s">
        <v>381</v>
      </c>
      <c r="E27" s="40"/>
      <c r="F27" s="40"/>
      <c r="G27" s="40"/>
      <c r="H27" s="40"/>
      <c r="I27" s="40"/>
      <c r="K27" s="35" t="s">
        <v>382</v>
      </c>
      <c r="M27" s="36" t="s">
        <v>383</v>
      </c>
    </row>
    <row r="28" spans="1:13" x14ac:dyDescent="0.2">
      <c r="A28">
        <f t="shared" si="0"/>
        <v>22</v>
      </c>
      <c r="B28" t="s">
        <v>83</v>
      </c>
      <c r="C28" t="s">
        <v>243</v>
      </c>
      <c r="E28" t="s">
        <v>244</v>
      </c>
      <c r="I28" t="s">
        <v>245</v>
      </c>
      <c r="J28" s="35" t="s">
        <v>247</v>
      </c>
      <c r="K28" s="35" t="s">
        <v>248</v>
      </c>
      <c r="M28" s="36" t="s">
        <v>249</v>
      </c>
    </row>
    <row r="29" spans="1:13" x14ac:dyDescent="0.2">
      <c r="A29">
        <f t="shared" si="0"/>
        <v>23</v>
      </c>
      <c r="B29" t="s">
        <v>145</v>
      </c>
      <c r="C29" t="s">
        <v>146</v>
      </c>
      <c r="E29" t="s">
        <v>147</v>
      </c>
      <c r="I29" t="s">
        <v>148</v>
      </c>
      <c r="J29" s="35" t="s">
        <v>152</v>
      </c>
      <c r="K29" s="35" t="s">
        <v>153</v>
      </c>
      <c r="M29" s="36" t="s">
        <v>154</v>
      </c>
    </row>
    <row r="30" spans="1:13" x14ac:dyDescent="0.2">
      <c r="A30">
        <f t="shared" si="0"/>
        <v>24</v>
      </c>
      <c r="B30" t="s">
        <v>384</v>
      </c>
      <c r="C30" t="s">
        <v>385</v>
      </c>
      <c r="E30" s="40"/>
      <c r="F30" s="40"/>
      <c r="G30" s="40"/>
      <c r="H30" s="40"/>
      <c r="I30" s="40"/>
      <c r="K30" s="35" t="s">
        <v>386</v>
      </c>
      <c r="M30" s="36" t="s">
        <v>387</v>
      </c>
    </row>
    <row r="31" spans="1:13" x14ac:dyDescent="0.2">
      <c r="A31">
        <f t="shared" si="0"/>
        <v>25</v>
      </c>
      <c r="B31" t="s">
        <v>237</v>
      </c>
      <c r="C31" t="s">
        <v>238</v>
      </c>
      <c r="E31" t="s">
        <v>308</v>
      </c>
      <c r="I31" t="s">
        <v>239</v>
      </c>
      <c r="J31" s="35" t="s">
        <v>240</v>
      </c>
      <c r="K31" s="35" t="s">
        <v>241</v>
      </c>
      <c r="M31" s="36" t="s">
        <v>242</v>
      </c>
    </row>
    <row r="32" spans="1:13" x14ac:dyDescent="0.2">
      <c r="A32">
        <f t="shared" si="0"/>
        <v>26</v>
      </c>
      <c r="B32" t="s">
        <v>346</v>
      </c>
      <c r="C32" t="s">
        <v>347</v>
      </c>
      <c r="E32" t="s">
        <v>348</v>
      </c>
      <c r="I32" t="s">
        <v>349</v>
      </c>
      <c r="K32" s="35" t="s">
        <v>350</v>
      </c>
      <c r="M32" t="s">
        <v>351</v>
      </c>
    </row>
    <row r="33" spans="1:15" x14ac:dyDescent="0.2">
      <c r="A33">
        <f t="shared" si="0"/>
        <v>27</v>
      </c>
      <c r="B33" t="s">
        <v>306</v>
      </c>
      <c r="C33" t="s">
        <v>307</v>
      </c>
      <c r="E33" t="s">
        <v>309</v>
      </c>
      <c r="I33" t="s">
        <v>310</v>
      </c>
      <c r="K33" s="35" t="s">
        <v>311</v>
      </c>
      <c r="M33" s="36" t="s">
        <v>312</v>
      </c>
    </row>
    <row r="34" spans="1:15" x14ac:dyDescent="0.2">
      <c r="A34">
        <f t="shared" si="0"/>
        <v>28</v>
      </c>
      <c r="B34" t="s">
        <v>388</v>
      </c>
      <c r="C34" t="s">
        <v>389</v>
      </c>
      <c r="E34" s="40"/>
      <c r="F34" s="40"/>
      <c r="G34" s="40"/>
      <c r="H34" s="40"/>
      <c r="I34" s="40"/>
      <c r="K34" s="35" t="s">
        <v>390</v>
      </c>
    </row>
    <row r="35" spans="1:15" x14ac:dyDescent="0.2">
      <c r="A35">
        <f t="shared" si="0"/>
        <v>29</v>
      </c>
      <c r="B35" t="s">
        <v>155</v>
      </c>
      <c r="C35" t="s">
        <v>156</v>
      </c>
      <c r="E35" t="s">
        <v>157</v>
      </c>
      <c r="I35" t="s">
        <v>158</v>
      </c>
      <c r="K35" s="35" t="s">
        <v>159</v>
      </c>
      <c r="M35" s="36" t="s">
        <v>160</v>
      </c>
    </row>
    <row r="36" spans="1:15" x14ac:dyDescent="0.2">
      <c r="A36">
        <f t="shared" si="0"/>
        <v>30</v>
      </c>
      <c r="B36" t="s">
        <v>184</v>
      </c>
      <c r="C36" t="s">
        <v>185</v>
      </c>
      <c r="E36" t="s">
        <v>186</v>
      </c>
      <c r="I36" t="s">
        <v>187</v>
      </c>
      <c r="J36" s="35" t="s">
        <v>189</v>
      </c>
      <c r="K36" s="35" t="s">
        <v>188</v>
      </c>
      <c r="M36" s="36" t="s">
        <v>190</v>
      </c>
    </row>
    <row r="37" spans="1:15" x14ac:dyDescent="0.2">
      <c r="A37">
        <f t="shared" si="0"/>
        <v>31</v>
      </c>
      <c r="B37" t="s">
        <v>341</v>
      </c>
      <c r="C37" t="s">
        <v>342</v>
      </c>
      <c r="E37" t="s">
        <v>343</v>
      </c>
      <c r="I37" t="s">
        <v>344</v>
      </c>
      <c r="K37" s="35" t="s">
        <v>345</v>
      </c>
    </row>
    <row r="38" spans="1:15" x14ac:dyDescent="0.2">
      <c r="A38">
        <f t="shared" si="0"/>
        <v>32</v>
      </c>
      <c r="B38" t="s">
        <v>161</v>
      </c>
      <c r="C38" t="s">
        <v>162</v>
      </c>
      <c r="E38" t="s">
        <v>163</v>
      </c>
      <c r="I38" t="s">
        <v>259</v>
      </c>
      <c r="J38" s="35" t="s">
        <v>299</v>
      </c>
      <c r="K38" s="35" t="s">
        <v>165</v>
      </c>
      <c r="M38" s="36" t="s">
        <v>164</v>
      </c>
    </row>
    <row r="39" spans="1:15" x14ac:dyDescent="0.2">
      <c r="A39">
        <f t="shared" si="0"/>
        <v>33</v>
      </c>
      <c r="B39" t="s">
        <v>282</v>
      </c>
      <c r="C39" t="s">
        <v>283</v>
      </c>
      <c r="E39" t="s">
        <v>284</v>
      </c>
      <c r="I39" t="s">
        <v>285</v>
      </c>
      <c r="K39" s="35" t="s">
        <v>286</v>
      </c>
      <c r="M39" s="36" t="s">
        <v>287</v>
      </c>
    </row>
    <row r="40" spans="1:15" x14ac:dyDescent="0.2">
      <c r="A40">
        <f t="shared" si="0"/>
        <v>34</v>
      </c>
      <c r="B40" t="s">
        <v>319</v>
      </c>
      <c r="C40" t="s">
        <v>314</v>
      </c>
      <c r="E40" t="s">
        <v>315</v>
      </c>
      <c r="I40" t="s">
        <v>158</v>
      </c>
      <c r="J40" s="35" t="s">
        <v>320</v>
      </c>
      <c r="K40" s="35" t="s">
        <v>317</v>
      </c>
      <c r="M40" s="36" t="s">
        <v>321</v>
      </c>
    </row>
    <row r="41" spans="1:15" x14ac:dyDescent="0.2">
      <c r="A41">
        <f t="shared" si="0"/>
        <v>35</v>
      </c>
      <c r="B41" t="s">
        <v>313</v>
      </c>
      <c r="C41" t="s">
        <v>314</v>
      </c>
      <c r="E41" t="s">
        <v>315</v>
      </c>
      <c r="I41" t="s">
        <v>158</v>
      </c>
      <c r="J41" s="35" t="s">
        <v>316</v>
      </c>
      <c r="K41" s="35" t="s">
        <v>317</v>
      </c>
      <c r="M41" s="36" t="s">
        <v>318</v>
      </c>
    </row>
    <row r="42" spans="1:15" x14ac:dyDescent="0.2">
      <c r="A42">
        <f t="shared" si="0"/>
        <v>36</v>
      </c>
      <c r="B42" t="s">
        <v>250</v>
      </c>
      <c r="C42" t="s">
        <v>251</v>
      </c>
      <c r="E42" t="s">
        <v>252</v>
      </c>
      <c r="I42" t="s">
        <v>253</v>
      </c>
      <c r="K42" s="35" t="s">
        <v>254</v>
      </c>
    </row>
    <row r="43" spans="1:15" x14ac:dyDescent="0.2">
      <c r="B43" s="18" t="s">
        <v>172</v>
      </c>
      <c r="C43" s="18" t="s">
        <v>173</v>
      </c>
      <c r="D43" s="18"/>
      <c r="E43" s="18" t="s">
        <v>174</v>
      </c>
      <c r="F43" s="18"/>
      <c r="G43" s="18"/>
      <c r="H43" s="18"/>
      <c r="I43" s="18" t="s">
        <v>175</v>
      </c>
      <c r="J43" s="37" t="s">
        <v>176</v>
      </c>
      <c r="K43" s="38"/>
      <c r="L43" s="18"/>
      <c r="M43" s="39" t="s">
        <v>177</v>
      </c>
      <c r="N43" s="18"/>
      <c r="O43" s="18"/>
    </row>
    <row r="44" spans="1:15" x14ac:dyDescent="0.2">
      <c r="A44">
        <f>+A42+1</f>
        <v>37</v>
      </c>
      <c r="B44" t="s">
        <v>300</v>
      </c>
      <c r="C44" t="s">
        <v>301</v>
      </c>
      <c r="E44" t="s">
        <v>302</v>
      </c>
      <c r="I44" t="s">
        <v>303</v>
      </c>
      <c r="K44" s="35" t="s">
        <v>304</v>
      </c>
      <c r="M44" s="36" t="s">
        <v>305</v>
      </c>
    </row>
    <row r="45" spans="1:15" x14ac:dyDescent="0.2">
      <c r="A45">
        <f t="shared" si="0"/>
        <v>38</v>
      </c>
      <c r="B45" t="s">
        <v>255</v>
      </c>
      <c r="C45" t="s">
        <v>256</v>
      </c>
      <c r="E45" t="s">
        <v>257</v>
      </c>
      <c r="I45" t="s">
        <v>258</v>
      </c>
      <c r="J45" s="35" t="s">
        <v>260</v>
      </c>
      <c r="K45" s="35" t="s">
        <v>261</v>
      </c>
      <c r="M45" s="36" t="s">
        <v>262</v>
      </c>
    </row>
    <row r="46" spans="1:15" x14ac:dyDescent="0.2">
      <c r="A46">
        <f t="shared" si="0"/>
        <v>39</v>
      </c>
      <c r="B46" t="s">
        <v>274</v>
      </c>
      <c r="C46" t="s">
        <v>275</v>
      </c>
      <c r="E46" t="s">
        <v>276</v>
      </c>
      <c r="I46" t="s">
        <v>277</v>
      </c>
      <c r="J46" s="35" t="s">
        <v>278</v>
      </c>
      <c r="K46" s="35" t="s">
        <v>279</v>
      </c>
      <c r="M46" s="36" t="s">
        <v>280</v>
      </c>
    </row>
    <row r="47" spans="1:15" x14ac:dyDescent="0.2">
      <c r="A47">
        <f t="shared" si="0"/>
        <v>40</v>
      </c>
      <c r="B47" t="s">
        <v>178</v>
      </c>
      <c r="C47" t="s">
        <v>179</v>
      </c>
      <c r="E47" t="s">
        <v>180</v>
      </c>
      <c r="I47" t="s">
        <v>181</v>
      </c>
      <c r="K47" s="35" t="s">
        <v>182</v>
      </c>
      <c r="M47" s="36" t="s">
        <v>183</v>
      </c>
    </row>
  </sheetData>
  <mergeCells count="1">
    <mergeCell ref="J1:K1"/>
  </mergeCells>
  <hyperlinks>
    <hyperlink ref="M29" r:id="rId1" xr:uid="{19195392-9E86-D24F-BDB2-8CC857382CE6}"/>
    <hyperlink ref="M35" r:id="rId2" xr:uid="{745DA467-9BD1-D443-8C04-9540A05D61B0}"/>
    <hyperlink ref="M38" r:id="rId3" xr:uid="{CB1F31B5-8518-4143-A9EA-455223753046}"/>
    <hyperlink ref="M22" r:id="rId4" xr:uid="{81B322E2-E8B2-7C4F-9829-C07DCA8E8751}"/>
    <hyperlink ref="M43" r:id="rId5" xr:uid="{3FF1B05B-1234-764F-A24D-D7C84092F599}"/>
    <hyperlink ref="M47" r:id="rId6" xr:uid="{4E7CD39F-C06F-2043-BF2B-479872AE4767}"/>
    <hyperlink ref="M36" r:id="rId7" xr:uid="{925A99E7-6B6F-2446-9265-3A2286F8BE45}"/>
    <hyperlink ref="M21" r:id="rId8" xr:uid="{DB674C92-C03C-A744-A193-2913F5121E16}"/>
    <hyperlink ref="M6" r:id="rId9" xr:uid="{49B0B93C-8359-F44F-9F7F-F14FA30100D5}"/>
    <hyperlink ref="M14" r:id="rId10" xr:uid="{8263B3E5-102F-F64C-B551-94F3804D4218}"/>
    <hyperlink ref="M11" r:id="rId11" xr:uid="{429E0ED8-F699-E34F-BE11-2059D7AF8A16}"/>
    <hyperlink ref="M23" r:id="rId12" xr:uid="{EBD0E777-72A0-2841-897F-70B51DB1A868}"/>
    <hyperlink ref="M24" r:id="rId13" xr:uid="{28B0D386-FA40-3649-82D5-5C72EC661D6E}"/>
    <hyperlink ref="M31" r:id="rId14" xr:uid="{E30452E2-AC9E-2E42-9925-363036E72FFB}"/>
    <hyperlink ref="M28" r:id="rId15" xr:uid="{4D8C6E93-85BB-244C-B58E-573D1FD79684}"/>
    <hyperlink ref="M45" r:id="rId16" xr:uid="{EE1C29A7-0649-8B47-917E-DB6AA05C7BD3}"/>
    <hyperlink ref="M8" r:id="rId17" xr:uid="{0509CBD5-8B10-B84E-BFDB-2E9368E6A3EC}"/>
    <hyperlink ref="M46" r:id="rId18" xr:uid="{4E9D45AC-1DE3-F94E-BD24-18B8B5700306}"/>
    <hyperlink ref="M39" r:id="rId19" xr:uid="{7C9127A9-9E05-B64F-9F9B-D595F5C266B3}"/>
    <hyperlink ref="M7" r:id="rId20" xr:uid="{17DFB8AB-ADF8-FA40-A9CC-75972F88D31F}"/>
    <hyperlink ref="M44" r:id="rId21" xr:uid="{CAC47C92-2C19-3444-86D9-AD73FA3FEFD3}"/>
    <hyperlink ref="M33" r:id="rId22" xr:uid="{CEECEBE7-5F41-7A4C-98A9-E4B872BEDCEE}"/>
    <hyperlink ref="M41" r:id="rId23" xr:uid="{69513C10-4411-A842-9D2D-48FC49600F23}"/>
    <hyperlink ref="M40" r:id="rId24" xr:uid="{535A527C-E86A-1E42-B425-DFD82F68A72F}"/>
    <hyperlink ref="M15" r:id="rId25" xr:uid="{98B90B0C-09D5-A347-86F5-1269C750BCB6}"/>
    <hyperlink ref="M16" r:id="rId26" xr:uid="{C60C687C-2693-FC4B-904C-9A4D6429FE87}"/>
    <hyperlink ref="M5" r:id="rId27" xr:uid="{28420733-CF37-4D4A-9434-2B42E905FE13}"/>
    <hyperlink ref="M17" r:id="rId28" xr:uid="{49AA8D07-E9C9-D341-8C82-BD0E6E80BB3A}"/>
    <hyperlink ref="M19" r:id="rId29" xr:uid="{30BF5D07-5880-7D4E-8686-DD261458ADEE}"/>
    <hyperlink ref="M20" r:id="rId30" xr:uid="{513A9703-610E-9D45-8AE1-9A03F25CD354}"/>
    <hyperlink ref="M26" r:id="rId31" xr:uid="{FF85791F-A3B0-4646-B5F4-FA33C439626B}"/>
    <hyperlink ref="M27" r:id="rId32" xr:uid="{E4BDACA5-A492-1B41-A94C-49533ABB9DFF}"/>
    <hyperlink ref="M30" r:id="rId33" xr:uid="{429ABF78-77A6-6A4F-8ED2-903715E81D6C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Nominal Ledger </vt:lpstr>
      <vt:lpstr>Statements</vt:lpstr>
      <vt:lpstr>2026 AGM Statements</vt:lpstr>
      <vt:lpstr>Membership</vt:lpstr>
      <vt:lpstr>'2026 AGM Statements'!Print_Area</vt:lpstr>
      <vt:lpstr>'Nominal Ledger '!Print_Area</vt:lpstr>
      <vt:lpstr>Statements!Print_Area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Chadwick</dc:creator>
  <cp:lastModifiedBy>Simon Chadwick</cp:lastModifiedBy>
  <cp:lastPrinted>2026-07-09T08:50:33Z</cp:lastPrinted>
  <dcterms:created xsi:type="dcterms:W3CDTF">2025-07-05T07:59:29Z</dcterms:created>
  <dcterms:modified xsi:type="dcterms:W3CDTF">2026-07-09T08:54:03Z</dcterms:modified>
</cp:coreProperties>
</file>