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75" windowWidth="15360" windowHeight="4005"/>
  </bookViews>
  <sheets>
    <sheet name="final 2018" sheetId="3" r:id="rId1"/>
  </sheets>
  <definedNames>
    <definedName name="_xlnm.Print_Area" localSheetId="0">'final 2018'!$A$1:$S$36</definedName>
  </definedNames>
  <calcPr calcId="125725"/>
</workbook>
</file>

<file path=xl/calcChain.xml><?xml version="1.0" encoding="utf-8"?>
<calcChain xmlns="http://schemas.openxmlformats.org/spreadsheetml/2006/main">
  <c r="T16" i="3"/>
  <c r="T14"/>
  <c r="T12"/>
  <c r="T10"/>
  <c r="T8"/>
  <c r="T6"/>
  <c r="T4"/>
  <c r="T2"/>
  <c r="T21"/>
  <c r="T23"/>
  <c r="T25"/>
  <c r="T27"/>
  <c r="T29"/>
  <c r="T31"/>
  <c r="T32"/>
  <c r="T35"/>
  <c r="T33"/>
  <c r="I4"/>
  <c r="I8"/>
  <c r="R36"/>
  <c r="Q36"/>
  <c r="I35"/>
  <c r="G35"/>
  <c r="E35"/>
  <c r="C35"/>
  <c r="R34"/>
  <c r="Q34"/>
  <c r="I33"/>
  <c r="G33"/>
  <c r="E33"/>
  <c r="C33"/>
  <c r="R32"/>
  <c r="Q32"/>
  <c r="I31"/>
  <c r="Q31"/>
  <c r="G31"/>
  <c r="E31"/>
  <c r="C31"/>
  <c r="R30"/>
  <c r="Q30"/>
  <c r="I29"/>
  <c r="E29"/>
  <c r="C29"/>
  <c r="R28"/>
  <c r="Q28"/>
  <c r="I27"/>
  <c r="G27"/>
  <c r="E27"/>
  <c r="C27"/>
  <c r="Q27"/>
  <c r="R26"/>
  <c r="Q26"/>
  <c r="I25"/>
  <c r="G25"/>
  <c r="E25"/>
  <c r="Q25"/>
  <c r="R24"/>
  <c r="Q24"/>
  <c r="I23"/>
  <c r="G23"/>
  <c r="C23"/>
  <c r="R22"/>
  <c r="Q22"/>
  <c r="G21"/>
  <c r="E21"/>
  <c r="C21"/>
  <c r="R17"/>
  <c r="Q17"/>
  <c r="I16"/>
  <c r="G16"/>
  <c r="E16"/>
  <c r="C16"/>
  <c r="R15"/>
  <c r="Q15"/>
  <c r="I14"/>
  <c r="G14"/>
  <c r="E14"/>
  <c r="C14"/>
  <c r="R13"/>
  <c r="Q13"/>
  <c r="I12"/>
  <c r="G12"/>
  <c r="E12"/>
  <c r="C12"/>
  <c r="R11"/>
  <c r="Q11"/>
  <c r="I10"/>
  <c r="G10"/>
  <c r="E10"/>
  <c r="C10"/>
  <c r="R9"/>
  <c r="Q9"/>
  <c r="G8"/>
  <c r="E8"/>
  <c r="C8"/>
  <c r="R7"/>
  <c r="Q7"/>
  <c r="I6"/>
  <c r="G6"/>
  <c r="E6"/>
  <c r="C6"/>
  <c r="R5"/>
  <c r="W4"/>
  <c r="G4"/>
  <c r="E4"/>
  <c r="C4"/>
  <c r="W3"/>
  <c r="R3"/>
  <c r="Q3"/>
  <c r="W2"/>
  <c r="I2"/>
  <c r="G2"/>
  <c r="E2"/>
  <c r="C2"/>
  <c r="Q5"/>
  <c r="Q23"/>
  <c r="Q29"/>
  <c r="Q14"/>
  <c r="Q12"/>
  <c r="Q33"/>
  <c r="Q35"/>
  <c r="Q21"/>
  <c r="Q10"/>
  <c r="Q6"/>
  <c r="Q8"/>
  <c r="Q2"/>
  <c r="Q4"/>
  <c r="Q16"/>
  <c r="S2"/>
  <c r="S10"/>
  <c r="S12"/>
  <c r="S14"/>
  <c r="S4"/>
  <c r="S6"/>
  <c r="S16"/>
  <c r="S8"/>
  <c r="S33"/>
  <c r="S29"/>
  <c r="S35"/>
  <c r="S23"/>
  <c r="S25"/>
  <c r="S21"/>
  <c r="S31"/>
  <c r="S27"/>
</calcChain>
</file>

<file path=xl/sharedStrings.xml><?xml version="1.0" encoding="utf-8"?>
<sst xmlns="http://schemas.openxmlformats.org/spreadsheetml/2006/main" count="24" uniqueCount="21">
  <si>
    <t>TOTAL</t>
  </si>
  <si>
    <t>CLAS.</t>
  </si>
  <si>
    <t>SERIE A</t>
  </si>
  <si>
    <t>SERIE B</t>
  </si>
  <si>
    <t>Mariana Leitão - Rita Russo</t>
  </si>
  <si>
    <t>c/o</t>
  </si>
  <si>
    <t>João Fanha - Pedro Morbey</t>
  </si>
  <si>
    <t>Bé Oliveira - Xana Rosado</t>
  </si>
  <si>
    <t>Teresa Kay - Paulo Cruz</t>
  </si>
  <si>
    <t>José Moraes - João P Carvalho</t>
  </si>
  <si>
    <t>Sofia Pessoa - Inocêncio Araújo</t>
  </si>
  <si>
    <t>Jorge M Santos - Rui Silva Santos</t>
  </si>
  <si>
    <t>Jorge Cruzeiro - Reinaldo Timóteo</t>
  </si>
  <si>
    <t>José Dias - J Castanheira</t>
  </si>
  <si>
    <t>A Rocha Pinto - Juliano Barbosa</t>
  </si>
  <si>
    <t>Ollie Puurtinen - Alberto Nobre</t>
  </si>
  <si>
    <t>Paulo G Pereira - Paulo Dias</t>
  </si>
  <si>
    <t>João Barbosa - Paulo Sarmento</t>
  </si>
  <si>
    <t>Pedro Durão - José Pinheiro</t>
  </si>
  <si>
    <t>Bye</t>
  </si>
  <si>
    <t>Ana M Pereira - Billie Antunes</t>
  </si>
</sst>
</file>

<file path=xl/styles.xml><?xml version="1.0" encoding="utf-8"?>
<styleSheet xmlns="http://schemas.openxmlformats.org/spreadsheetml/2006/main">
  <numFmts count="1">
    <numFmt numFmtId="168" formatCode="0_ ;[Red]\-0\ "/>
  </numFmts>
  <fonts count="12">
    <font>
      <sz val="10"/>
      <name val="Arial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8" fontId="0" fillId="0" borderId="0" xfId="0" applyNumberFormat="1"/>
    <xf numFmtId="168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2" fontId="0" fillId="0" borderId="0" xfId="0" applyNumberFormat="1"/>
    <xf numFmtId="2" fontId="9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0" fillId="0" borderId="0" xfId="0" applyBorder="1"/>
    <xf numFmtId="168" fontId="8" fillId="0" borderId="8" xfId="0" applyNumberFormat="1" applyFont="1" applyBorder="1" applyAlignment="1">
      <alignment horizontal="center" vertical="center"/>
    </xf>
    <xf numFmtId="168" fontId="5" fillId="0" borderId="9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0"/>
  <sheetViews>
    <sheetView tabSelected="1" workbookViewId="0">
      <selection activeCell="W15" sqref="W15"/>
    </sheetView>
  </sheetViews>
  <sheetFormatPr defaultRowHeight="12.75"/>
  <cols>
    <col min="1" max="1" width="4.7109375" customWidth="1"/>
    <col min="2" max="2" width="39.7109375" bestFit="1" customWidth="1"/>
    <col min="3" max="3" width="3.5703125" customWidth="1"/>
    <col min="4" max="4" width="5.5703125" style="1" customWidth="1"/>
    <col min="5" max="5" width="3.5703125" customWidth="1"/>
    <col min="6" max="6" width="6.28515625" style="1" customWidth="1"/>
    <col min="7" max="7" width="3.5703125" customWidth="1"/>
    <col min="8" max="8" width="5.7109375" style="1" customWidth="1"/>
    <col min="9" max="9" width="3.5703125" customWidth="1"/>
    <col min="10" max="10" width="5.28515625" style="1" customWidth="1"/>
    <col min="11" max="11" width="3.5703125" customWidth="1"/>
    <col min="12" max="12" width="5.42578125" style="1" customWidth="1"/>
    <col min="13" max="13" width="3.5703125" customWidth="1"/>
    <col min="14" max="14" width="4.85546875" style="1" customWidth="1"/>
    <col min="15" max="15" width="3.5703125" customWidth="1"/>
    <col min="16" max="16" width="5.28515625" style="1" customWidth="1"/>
    <col min="17" max="17" width="3.5703125" style="2" customWidth="1"/>
    <col min="18" max="18" width="6.5703125" customWidth="1"/>
    <col min="19" max="19" width="7.140625" bestFit="1" customWidth="1"/>
    <col min="22" max="22" width="4.7109375" customWidth="1"/>
    <col min="23" max="23" width="8.85546875" style="13" customWidth="1"/>
  </cols>
  <sheetData>
    <row r="1" spans="1:27" ht="20.25" customHeight="1" thickBot="1">
      <c r="A1" s="30" t="s">
        <v>2</v>
      </c>
      <c r="B1" s="31"/>
      <c r="C1" s="32">
        <v>1</v>
      </c>
      <c r="D1" s="33"/>
      <c r="E1" s="34">
        <v>2</v>
      </c>
      <c r="F1" s="33"/>
      <c r="G1" s="34">
        <v>3</v>
      </c>
      <c r="H1" s="33"/>
      <c r="I1" s="34">
        <v>4</v>
      </c>
      <c r="J1" s="33"/>
      <c r="K1" s="34" t="s">
        <v>5</v>
      </c>
      <c r="L1" s="33"/>
      <c r="M1" s="34"/>
      <c r="N1" s="33"/>
      <c r="O1" s="34"/>
      <c r="P1" s="33"/>
      <c r="Q1" s="28" t="s">
        <v>0</v>
      </c>
      <c r="R1" s="29"/>
      <c r="S1" s="11" t="s">
        <v>1</v>
      </c>
    </row>
    <row r="2" spans="1:27" ht="18" customHeight="1">
      <c r="A2" s="20">
        <v>1</v>
      </c>
      <c r="B2" s="22" t="s">
        <v>6</v>
      </c>
      <c r="C2" s="24">
        <f>IF(C3="","",VLOOKUP(C3-D3,$V$22:$W$126,2))</f>
        <v>0.87</v>
      </c>
      <c r="D2" s="25"/>
      <c r="E2" s="24">
        <f>IF(E3="","",VLOOKUP(E3-F3,$V$22:$W$126,2))</f>
        <v>6.82</v>
      </c>
      <c r="F2" s="25"/>
      <c r="G2" s="24">
        <f>IF(G3="","",VLOOKUP(G3-H3,$V$22:$W$126,2))</f>
        <v>16.91</v>
      </c>
      <c r="H2" s="25"/>
      <c r="I2" s="24">
        <f>IF(I3="","",VLOOKUP(I3-J3,$V$22:$W$126,2))</f>
        <v>5.54</v>
      </c>
      <c r="J2" s="25"/>
      <c r="K2" s="24">
        <v>40.81</v>
      </c>
      <c r="L2" s="25"/>
      <c r="M2" s="24"/>
      <c r="N2" s="25"/>
      <c r="O2" s="24"/>
      <c r="P2" s="25"/>
      <c r="Q2" s="35">
        <f>SUM(C2:P2)</f>
        <v>70.95</v>
      </c>
      <c r="R2" s="36"/>
      <c r="S2" s="17">
        <f>RANK(Q2,(Q$2,Q$4,Q$6,Q$8,Q$12,Q$10,Q$14,Q$16))</f>
        <v>4</v>
      </c>
      <c r="T2" s="13">
        <f t="shared" ref="T2:T13" si="0">SUM(C2:J2)</f>
        <v>30.14</v>
      </c>
      <c r="W2" s="13">
        <f>(C3+C5+C7+C9+C11+C13+C15+C17+C22+C24+C26+C28+C30+C32+C34+C36)</f>
        <v>0</v>
      </c>
    </row>
    <row r="3" spans="1:27" ht="12" customHeight="1" thickBot="1">
      <c r="A3" s="21"/>
      <c r="B3" s="23"/>
      <c r="C3" s="7">
        <v>-43</v>
      </c>
      <c r="D3" s="5"/>
      <c r="E3" s="12">
        <v>-10</v>
      </c>
      <c r="F3" s="10"/>
      <c r="G3" s="7">
        <v>27</v>
      </c>
      <c r="H3" s="5"/>
      <c r="I3" s="7">
        <v>-15</v>
      </c>
      <c r="J3" s="5"/>
      <c r="K3" s="7"/>
      <c r="L3" s="5"/>
      <c r="M3" s="7"/>
      <c r="N3" s="5"/>
      <c r="O3" s="7"/>
      <c r="P3" s="5"/>
      <c r="Q3" s="4">
        <f>C3+E3+G3+I3+K3+M3+O3</f>
        <v>-41</v>
      </c>
      <c r="R3" s="6">
        <f>D3+F3+H3+J3+L3+N3+P3</f>
        <v>0</v>
      </c>
      <c r="S3" s="18"/>
      <c r="T3" s="13"/>
      <c r="V3" s="16"/>
      <c r="W3" s="13">
        <f>(D3+D5+D7+D9+D11+D13+D15+D17+D22+D24+D26+D28+D30+D32+D34+D36)</f>
        <v>0</v>
      </c>
    </row>
    <row r="4" spans="1:27" ht="18" customHeight="1">
      <c r="A4" s="20">
        <v>2</v>
      </c>
      <c r="B4" s="22" t="s">
        <v>13</v>
      </c>
      <c r="C4" s="24">
        <f>IF(C5="","",VLOOKUP(C5-D5,$V$22:$W$126,2))</f>
        <v>15.99</v>
      </c>
      <c r="D4" s="25"/>
      <c r="E4" s="24">
        <f>IF(E5="","",VLOOKUP(E5-F5,$V$22:$W$126,2))</f>
        <v>13.18</v>
      </c>
      <c r="F4" s="25"/>
      <c r="G4" s="24">
        <f>IF(G5="","",VLOOKUP(G5-H5,$V$22:$W$126,2))</f>
        <v>14.22</v>
      </c>
      <c r="H4" s="25"/>
      <c r="I4" s="24">
        <f>IF(I5="","",VLOOKUP(I5-J5,$V$22:$W$126,2))</f>
        <v>15.79</v>
      </c>
      <c r="J4" s="25"/>
      <c r="K4" s="24">
        <v>38.03</v>
      </c>
      <c r="L4" s="25"/>
      <c r="M4" s="24"/>
      <c r="N4" s="25"/>
      <c r="O4" s="24"/>
      <c r="P4" s="25"/>
      <c r="Q4" s="26">
        <f>SUM(C4:P4)</f>
        <v>97.210000000000008</v>
      </c>
      <c r="R4" s="27"/>
      <c r="S4" s="19">
        <f>RANK(Q4,(Q$2,Q$4,Q$6,Q$8,Q$12,Q$10,Q$14,Q$16))</f>
        <v>1</v>
      </c>
      <c r="T4" s="13">
        <f t="shared" si="0"/>
        <v>59.18</v>
      </c>
      <c r="W4" s="13">
        <f>(E3+E5+E7+E9+E11+E13+E15+E17+E22+E24+E26+E28+E30+E32+E34+E36)</f>
        <v>0</v>
      </c>
    </row>
    <row r="5" spans="1:27" ht="12" customHeight="1" thickBot="1">
      <c r="A5" s="21"/>
      <c r="B5" s="23"/>
      <c r="C5" s="4">
        <v>22</v>
      </c>
      <c r="D5" s="6"/>
      <c r="E5" s="7">
        <v>10</v>
      </c>
      <c r="F5" s="5"/>
      <c r="G5" s="7">
        <v>14</v>
      </c>
      <c r="H5" s="5"/>
      <c r="I5" s="7">
        <v>21</v>
      </c>
      <c r="J5" s="5"/>
      <c r="K5" s="7"/>
      <c r="L5" s="5"/>
      <c r="M5" s="7"/>
      <c r="N5" s="5"/>
      <c r="O5" s="7"/>
      <c r="P5" s="5"/>
      <c r="Q5" s="4">
        <f>C5+E5+G5+I5+K5+M5+O5</f>
        <v>67</v>
      </c>
      <c r="R5" s="6">
        <f>D5+F5+H5+J5+L5+N5+P5</f>
        <v>0</v>
      </c>
      <c r="S5" s="3"/>
      <c r="T5" s="13"/>
    </row>
    <row r="6" spans="1:27" ht="18" customHeight="1">
      <c r="A6" s="20">
        <v>3</v>
      </c>
      <c r="B6" s="22" t="s">
        <v>14</v>
      </c>
      <c r="C6" s="24">
        <f>IF(C7="","",VLOOKUP(C7-D7,$V$22:$W$126,2))</f>
        <v>12.9</v>
      </c>
      <c r="D6" s="25"/>
      <c r="E6" s="24">
        <f>IF(E7="","",VLOOKUP(E7-F7,$V$22:$W$126,2))</f>
        <v>3.82</v>
      </c>
      <c r="F6" s="25"/>
      <c r="G6" s="24">
        <f>IF(G7="","",VLOOKUP(G7-H7,$V$22:$W$126,2))</f>
        <v>9.64</v>
      </c>
      <c r="H6" s="25"/>
      <c r="I6" s="24">
        <f>IF(I7="","",VLOOKUP(I7-J7,$V$22:$W$126,2))</f>
        <v>14.46</v>
      </c>
      <c r="J6" s="25"/>
      <c r="K6" s="24">
        <v>32.39</v>
      </c>
      <c r="L6" s="25"/>
      <c r="M6" s="24"/>
      <c r="N6" s="25"/>
      <c r="O6" s="24"/>
      <c r="P6" s="25"/>
      <c r="Q6" s="35">
        <f>SUM(C6:P6)</f>
        <v>73.210000000000008</v>
      </c>
      <c r="R6" s="36"/>
      <c r="S6" s="17">
        <f>RANK(Q6,(Q$2,Q$4,Q$6,Q$8,Q$12,Q$10,Q$14,Q$16))</f>
        <v>3</v>
      </c>
      <c r="T6" s="13">
        <f t="shared" si="0"/>
        <v>40.82</v>
      </c>
    </row>
    <row r="7" spans="1:27" ht="12" customHeight="1" thickBot="1">
      <c r="A7" s="21"/>
      <c r="B7" s="23"/>
      <c r="C7" s="7">
        <v>9</v>
      </c>
      <c r="D7" s="5"/>
      <c r="E7" s="7">
        <v>-23</v>
      </c>
      <c r="F7" s="5"/>
      <c r="G7" s="7">
        <v>-1</v>
      </c>
      <c r="H7" s="5"/>
      <c r="I7" s="7">
        <v>15</v>
      </c>
      <c r="J7" s="5"/>
      <c r="K7" s="7"/>
      <c r="L7" s="5"/>
      <c r="M7" s="7"/>
      <c r="N7" s="5"/>
      <c r="O7" s="7"/>
      <c r="P7" s="5"/>
      <c r="Q7" s="4">
        <f>C7+E7+G7+I7+K7+M7+O7</f>
        <v>0</v>
      </c>
      <c r="R7" s="6">
        <f>D7+F7+H7+J7+L7+N7+P7</f>
        <v>0</v>
      </c>
      <c r="S7" s="3"/>
      <c r="T7" s="13"/>
    </row>
    <row r="8" spans="1:27" ht="18" customHeight="1">
      <c r="A8" s="20">
        <v>4</v>
      </c>
      <c r="B8" s="22" t="s">
        <v>15</v>
      </c>
      <c r="C8" s="24">
        <f>IF(C9="","",VLOOKUP(C9-D9,$V$22:$W$126,2))</f>
        <v>8.3000000000000007</v>
      </c>
      <c r="D8" s="25"/>
      <c r="E8" s="24">
        <f>IF(E9="","",VLOOKUP(E9-F9,$V$22:$W$126,2))</f>
        <v>16.18</v>
      </c>
      <c r="F8" s="25"/>
      <c r="G8" s="24">
        <f>IF(G9="","",VLOOKUP(G9-H9,$V$22:$W$126,2))</f>
        <v>5.78</v>
      </c>
      <c r="H8" s="25"/>
      <c r="I8" s="24">
        <f>IF(I9="","",VLOOKUP(I9-J9,$V$22:$W$126,2))</f>
        <v>4.21</v>
      </c>
      <c r="J8" s="25"/>
      <c r="K8" s="24">
        <v>30.87</v>
      </c>
      <c r="L8" s="25"/>
      <c r="M8" s="24"/>
      <c r="N8" s="25"/>
      <c r="O8" s="24"/>
      <c r="P8" s="25"/>
      <c r="Q8" s="35">
        <f>SUM(C8:P8)</f>
        <v>65.34</v>
      </c>
      <c r="R8" s="36"/>
      <c r="S8" s="17">
        <f>RANK(Q8,(Q$2,Q$4,Q$6,Q$8,Q$12,Q$10,Q$14,Q$16))</f>
        <v>6</v>
      </c>
      <c r="T8" s="13">
        <f t="shared" si="0"/>
        <v>34.47</v>
      </c>
      <c r="AA8" s="22"/>
    </row>
    <row r="9" spans="1:27" ht="12" customHeight="1" thickBot="1">
      <c r="A9" s="21"/>
      <c r="B9" s="23"/>
      <c r="C9" s="7">
        <v>-5</v>
      </c>
      <c r="D9" s="5"/>
      <c r="E9" s="7">
        <v>23</v>
      </c>
      <c r="F9" s="5"/>
      <c r="G9" s="7">
        <v>-14</v>
      </c>
      <c r="H9" s="5"/>
      <c r="I9" s="7">
        <v>-21</v>
      </c>
      <c r="J9" s="5"/>
      <c r="K9" s="7"/>
      <c r="L9" s="5"/>
      <c r="M9" s="7"/>
      <c r="N9" s="5"/>
      <c r="O9" s="7"/>
      <c r="P9" s="5"/>
      <c r="Q9" s="4">
        <f>C9+E9+G9+I9+K9+M9+O9</f>
        <v>-17</v>
      </c>
      <c r="R9" s="6">
        <f>D9+F9+H9+J9+L9+N9+P9</f>
        <v>0</v>
      </c>
      <c r="S9" s="3"/>
      <c r="T9" s="13"/>
      <c r="AA9" s="23"/>
    </row>
    <row r="10" spans="1:27" ht="18" customHeight="1">
      <c r="A10" s="20">
        <v>5</v>
      </c>
      <c r="B10" s="22" t="s">
        <v>16</v>
      </c>
      <c r="C10" s="24">
        <f>IF(C11="","",VLOOKUP(C11-D11,$V$22:$W$126,2))</f>
        <v>11.7</v>
      </c>
      <c r="D10" s="25"/>
      <c r="E10" s="24">
        <f>IF(E11="","",VLOOKUP(E11-F11,$V$22:$W$126,2))</f>
        <v>6.03</v>
      </c>
      <c r="F10" s="25"/>
      <c r="G10" s="24">
        <f>IF(G11="","",VLOOKUP(G11-H11,$V$22:$W$126,2))</f>
        <v>3.09</v>
      </c>
      <c r="H10" s="25"/>
      <c r="I10" s="24">
        <f>IF(I11="","",VLOOKUP(I11-J11,$V$22:$W$126,2))</f>
        <v>0.98</v>
      </c>
      <c r="J10" s="25"/>
      <c r="K10" s="24">
        <v>24.48</v>
      </c>
      <c r="L10" s="25"/>
      <c r="M10" s="24"/>
      <c r="N10" s="25"/>
      <c r="O10" s="24"/>
      <c r="P10" s="25"/>
      <c r="Q10" s="35">
        <f>SUM(C10:P10)</f>
        <v>46.28</v>
      </c>
      <c r="R10" s="36"/>
      <c r="S10" s="17">
        <f>RANK(Q10,(Q$2,Q$4,Q$6,Q$8,Q$12,Q$10,Q$14,Q$16))</f>
        <v>8</v>
      </c>
      <c r="T10" s="13">
        <f t="shared" si="0"/>
        <v>21.8</v>
      </c>
    </row>
    <row r="11" spans="1:27" ht="12" customHeight="1" thickBot="1">
      <c r="A11" s="21"/>
      <c r="B11" s="23"/>
      <c r="C11" s="4">
        <v>5</v>
      </c>
      <c r="D11" s="6"/>
      <c r="E11" s="7">
        <v>-13</v>
      </c>
      <c r="F11" s="5"/>
      <c r="G11" s="7">
        <v>-27</v>
      </c>
      <c r="H11" s="5"/>
      <c r="I11" s="7">
        <v>-42</v>
      </c>
      <c r="J11" s="5"/>
      <c r="K11" s="7"/>
      <c r="L11" s="5"/>
      <c r="M11" s="7"/>
      <c r="N11" s="5"/>
      <c r="O11" s="7"/>
      <c r="P11" s="5"/>
      <c r="Q11" s="4">
        <f>C11+E11+G11+I11+K11+M11+O11</f>
        <v>-77</v>
      </c>
      <c r="R11" s="6">
        <f>D11+F11+H11+J11+L11+N11+P11</f>
        <v>0</v>
      </c>
      <c r="S11" s="3"/>
      <c r="T11" s="13"/>
    </row>
    <row r="12" spans="1:27" ht="18" customHeight="1">
      <c r="A12" s="20">
        <v>6</v>
      </c>
      <c r="B12" s="22" t="s">
        <v>12</v>
      </c>
      <c r="C12" s="24">
        <f>IF(C13="","",VLOOKUP(C13-D13,$V$22:$W$126,2))</f>
        <v>7.1</v>
      </c>
      <c r="D12" s="25"/>
      <c r="E12" s="24">
        <f>IF(E13="","",VLOOKUP(E13-F13,$V$22:$W$126,2))</f>
        <v>13.97</v>
      </c>
      <c r="F12" s="25"/>
      <c r="G12" s="24">
        <f>IF(G13="","",VLOOKUP(G13-H13,$V$22:$W$126,2))</f>
        <v>9.64</v>
      </c>
      <c r="H12" s="25"/>
      <c r="I12" s="24">
        <f>IF(I13="","",VLOOKUP(I13-J13,$V$22:$W$126,2))</f>
        <v>4.21</v>
      </c>
      <c r="J12" s="25"/>
      <c r="K12" s="24">
        <v>24.92</v>
      </c>
      <c r="L12" s="25"/>
      <c r="M12" s="24"/>
      <c r="N12" s="25"/>
      <c r="O12" s="24"/>
      <c r="P12" s="25"/>
      <c r="Q12" s="35">
        <f>SUM(C12:P12)</f>
        <v>59.84</v>
      </c>
      <c r="R12" s="36"/>
      <c r="S12" s="17">
        <f>RANK(Q12,(Q$2,Q$4,Q$6,Q$8,Q$12,Q$10,Q$14,Q$16))</f>
        <v>7</v>
      </c>
      <c r="T12" s="13">
        <f t="shared" si="0"/>
        <v>34.92</v>
      </c>
    </row>
    <row r="13" spans="1:27" ht="12" customHeight="1" thickBot="1">
      <c r="A13" s="21"/>
      <c r="B13" s="23"/>
      <c r="C13" s="7">
        <v>-9</v>
      </c>
      <c r="D13" s="5"/>
      <c r="E13" s="7">
        <v>13</v>
      </c>
      <c r="F13" s="5"/>
      <c r="G13" s="7">
        <v>-1</v>
      </c>
      <c r="H13" s="5"/>
      <c r="I13" s="7">
        <v>-21</v>
      </c>
      <c r="J13" s="5"/>
      <c r="K13" s="7"/>
      <c r="L13" s="5"/>
      <c r="M13" s="7"/>
      <c r="N13" s="5"/>
      <c r="O13" s="7"/>
      <c r="P13" s="5"/>
      <c r="Q13" s="4">
        <f>C13+E13+G13+I13+K13+M13+O13</f>
        <v>-18</v>
      </c>
      <c r="R13" s="6">
        <f>D13+F13+H13+J13+L13+N13+P13</f>
        <v>0</v>
      </c>
      <c r="S13" s="3"/>
      <c r="T13" s="13"/>
    </row>
    <row r="14" spans="1:27" ht="18" customHeight="1">
      <c r="A14" s="20">
        <v>7</v>
      </c>
      <c r="B14" s="22" t="s">
        <v>11</v>
      </c>
      <c r="C14" s="24">
        <f>IF(C15="","",VLOOKUP(C15-D15,$V$22:$W$126,2))</f>
        <v>4.01</v>
      </c>
      <c r="D14" s="25"/>
      <c r="E14" s="24">
        <f>IF(E15="","",VLOOKUP(E15-F15,$V$22:$W$126,2))</f>
        <v>13.45</v>
      </c>
      <c r="F14" s="25"/>
      <c r="G14" s="24">
        <f>IF(G15="","",VLOOKUP(G15-H15,$V$22:$W$126,2))</f>
        <v>10.36</v>
      </c>
      <c r="H14" s="25"/>
      <c r="I14" s="24">
        <f>IF(I15="","",VLOOKUP(I15-J15,$V$22:$W$126,2))</f>
        <v>19.02</v>
      </c>
      <c r="J14" s="25"/>
      <c r="K14" s="24">
        <v>23.4</v>
      </c>
      <c r="L14" s="25"/>
      <c r="M14" s="24"/>
      <c r="N14" s="25"/>
      <c r="O14" s="24"/>
      <c r="P14" s="25"/>
      <c r="Q14" s="35">
        <f>SUM(C14:P14)</f>
        <v>70.240000000000009</v>
      </c>
      <c r="R14" s="36"/>
      <c r="S14" s="17">
        <f>RANK(Q14,(Q$2,Q$4,Q$6,Q$8,Q$12,Q$10,Q$14,Q$16))</f>
        <v>5</v>
      </c>
      <c r="T14" s="13">
        <f>SUM(C14:J14)</f>
        <v>46.84</v>
      </c>
    </row>
    <row r="15" spans="1:27" ht="12" customHeight="1" thickBot="1">
      <c r="A15" s="21"/>
      <c r="B15" s="23"/>
      <c r="C15" s="7">
        <v>-22</v>
      </c>
      <c r="D15" s="5"/>
      <c r="E15" s="7">
        <v>11</v>
      </c>
      <c r="F15" s="5"/>
      <c r="G15" s="7">
        <v>1</v>
      </c>
      <c r="H15" s="5"/>
      <c r="I15" s="7">
        <v>42</v>
      </c>
      <c r="J15" s="5"/>
      <c r="K15" s="7"/>
      <c r="L15" s="5"/>
      <c r="M15" s="7"/>
      <c r="N15" s="5"/>
      <c r="O15" s="7"/>
      <c r="P15" s="5"/>
      <c r="Q15" s="4">
        <f>C15+E15+G15+I15+K15+M15+O15</f>
        <v>32</v>
      </c>
      <c r="R15" s="6">
        <f>D15+F15+H15+J15+L15+N15+P15</f>
        <v>0</v>
      </c>
      <c r="S15" s="3"/>
      <c r="T15" s="13"/>
    </row>
    <row r="16" spans="1:27" ht="18" customHeight="1">
      <c r="A16" s="20">
        <v>8</v>
      </c>
      <c r="B16" s="22" t="s">
        <v>9</v>
      </c>
      <c r="C16" s="24">
        <f>IF(C17="","",VLOOKUP(C17-D17,$V$22:$W$126,2))</f>
        <v>19.13</v>
      </c>
      <c r="D16" s="25"/>
      <c r="E16" s="24">
        <f>IF(E17="","",VLOOKUP(E17-F17,$V$22:$W$126,2))</f>
        <v>6.55</v>
      </c>
      <c r="F16" s="25"/>
      <c r="G16" s="24">
        <f>IF(G17="","",VLOOKUP(G17-H17,$V$22:$W$126,2))</f>
        <v>10.36</v>
      </c>
      <c r="H16" s="25"/>
      <c r="I16" s="24">
        <f>IF(I17="","",VLOOKUP(I17-J17,$V$22:$W$126,2))</f>
        <v>15.79</v>
      </c>
      <c r="J16" s="25"/>
      <c r="K16" s="24">
        <v>25.81</v>
      </c>
      <c r="L16" s="25"/>
      <c r="M16" s="24"/>
      <c r="N16" s="25"/>
      <c r="O16" s="24"/>
      <c r="P16" s="25"/>
      <c r="Q16" s="35">
        <f>SUM(C16:P16)</f>
        <v>77.64</v>
      </c>
      <c r="R16" s="36"/>
      <c r="S16" s="17">
        <f>RANK(Q16,(Q$2,Q$4,Q$6,Q$8,Q$12,Q$10,Q$14,Q$16))</f>
        <v>2</v>
      </c>
      <c r="T16" s="13">
        <f t="shared" ref="T16" si="1">SUM(C16:J16)</f>
        <v>51.83</v>
      </c>
    </row>
    <row r="17" spans="1:26" ht="12" customHeight="1" thickBot="1">
      <c r="A17" s="21"/>
      <c r="B17" s="23"/>
      <c r="C17" s="7">
        <v>43</v>
      </c>
      <c r="D17" s="5"/>
      <c r="E17" s="7">
        <v>-11</v>
      </c>
      <c r="F17" s="5"/>
      <c r="G17" s="7">
        <v>1</v>
      </c>
      <c r="H17" s="5"/>
      <c r="I17" s="7">
        <v>21</v>
      </c>
      <c r="J17" s="5"/>
      <c r="K17" s="7"/>
      <c r="L17" s="5"/>
      <c r="M17" s="7"/>
      <c r="N17" s="5"/>
      <c r="O17" s="7"/>
      <c r="P17" s="5"/>
      <c r="Q17" s="4">
        <f>C17+E17+G17+I17+K17+M17+O17</f>
        <v>54</v>
      </c>
      <c r="R17" s="6">
        <f>D17+F17+H17+J17+L17+N17+P17</f>
        <v>0</v>
      </c>
      <c r="S17" s="3"/>
    </row>
    <row r="19" spans="1:26" ht="13.5" thickBot="1"/>
    <row r="20" spans="1:26" ht="21" thickBot="1">
      <c r="A20" s="30" t="s">
        <v>3</v>
      </c>
      <c r="B20" s="31"/>
      <c r="C20" s="32">
        <v>1</v>
      </c>
      <c r="D20" s="33"/>
      <c r="E20" s="34">
        <v>2</v>
      </c>
      <c r="F20" s="33"/>
      <c r="G20" s="34">
        <v>3</v>
      </c>
      <c r="H20" s="33"/>
      <c r="I20" s="34">
        <v>4</v>
      </c>
      <c r="J20" s="33"/>
      <c r="K20" s="34" t="s">
        <v>5</v>
      </c>
      <c r="L20" s="33"/>
      <c r="M20" s="34"/>
      <c r="N20" s="33"/>
      <c r="O20" s="34"/>
      <c r="P20" s="33"/>
      <c r="Q20" s="28" t="s">
        <v>0</v>
      </c>
      <c r="R20" s="29"/>
      <c r="S20" s="11" t="s">
        <v>1</v>
      </c>
    </row>
    <row r="21" spans="1:26" ht="18.75" thickBot="1">
      <c r="A21" s="20">
        <v>11</v>
      </c>
      <c r="B21" s="22" t="s">
        <v>17</v>
      </c>
      <c r="C21" s="24">
        <f>IF(C22="","",VLOOKUP(C22-D22,$V$22:$W$126,2))</f>
        <v>10</v>
      </c>
      <c r="D21" s="25"/>
      <c r="E21" s="24">
        <f>IF(E22="","",VLOOKUP(E22-F22,$V$22:$W$126,2))</f>
        <v>12.31</v>
      </c>
      <c r="F21" s="25"/>
      <c r="G21" s="24">
        <f>IF(G22="","",VLOOKUP(G22-H22,$V$22:$W$126,2))</f>
        <v>7.69</v>
      </c>
      <c r="H21" s="25"/>
      <c r="I21" s="24">
        <v>12</v>
      </c>
      <c r="J21" s="25"/>
      <c r="K21" s="24">
        <v>29.06</v>
      </c>
      <c r="L21" s="25"/>
      <c r="M21" s="24"/>
      <c r="N21" s="25"/>
      <c r="O21" s="24"/>
      <c r="P21" s="25"/>
      <c r="Q21" s="35">
        <f>SUM(C21:P21)</f>
        <v>71.06</v>
      </c>
      <c r="R21" s="36"/>
      <c r="S21" s="17">
        <f>RANK(Q21,(Q$21,Q$23,Q$25,Q$27,Q$29,Q$31,Q$33,Q$35))</f>
        <v>3</v>
      </c>
      <c r="T21" s="13">
        <f t="shared" ref="T21:T32" si="2">SUM(C21:J21)</f>
        <v>42</v>
      </c>
    </row>
    <row r="22" spans="1:26" ht="13.9" customHeight="1" thickBot="1">
      <c r="A22" s="21"/>
      <c r="B22" s="23"/>
      <c r="C22" s="7">
        <v>0</v>
      </c>
      <c r="D22" s="5"/>
      <c r="E22" s="12">
        <v>7</v>
      </c>
      <c r="F22" s="10"/>
      <c r="G22" s="7">
        <v>-7</v>
      </c>
      <c r="H22" s="5"/>
      <c r="I22" s="7"/>
      <c r="J22" s="5"/>
      <c r="K22" s="7"/>
      <c r="L22" s="5"/>
      <c r="M22" s="7"/>
      <c r="N22" s="5"/>
      <c r="O22" s="7"/>
      <c r="P22" s="5"/>
      <c r="Q22" s="4">
        <f>C22+E22+G22+I22+K22+M22+O22</f>
        <v>0</v>
      </c>
      <c r="R22" s="6">
        <f>D22+F22+H22+J22+L22+N22+P22</f>
        <v>0</v>
      </c>
      <c r="S22" s="18"/>
      <c r="T22" s="13"/>
      <c r="V22" s="8">
        <v>-250</v>
      </c>
      <c r="W22" s="14">
        <v>0</v>
      </c>
      <c r="Z22" s="22"/>
    </row>
    <row r="23" spans="1:26" ht="18.75" thickBot="1">
      <c r="A23" s="20">
        <v>12</v>
      </c>
      <c r="B23" s="22" t="s">
        <v>7</v>
      </c>
      <c r="C23" s="24">
        <f>IF(C24="","",VLOOKUP(C24-D24,$V$22:$W$126,2))</f>
        <v>5.78</v>
      </c>
      <c r="D23" s="25"/>
      <c r="E23" s="24">
        <v>12</v>
      </c>
      <c r="F23" s="25"/>
      <c r="G23" s="24">
        <f>IF(G24="","",VLOOKUP(G24-H24,$V$22:$W$126,2))</f>
        <v>9.2899999999999991</v>
      </c>
      <c r="H23" s="25"/>
      <c r="I23" s="24">
        <f>IF(I24="","",VLOOKUP(I24-J24,$V$22:$W$126,2))</f>
        <v>7.69</v>
      </c>
      <c r="J23" s="25"/>
      <c r="K23" s="24">
        <v>31.61</v>
      </c>
      <c r="L23" s="25"/>
      <c r="M23" s="24"/>
      <c r="N23" s="25"/>
      <c r="O23" s="24"/>
      <c r="P23" s="25"/>
      <c r="Q23" s="26">
        <f>SUM(C23:P23)</f>
        <v>66.37</v>
      </c>
      <c r="R23" s="27"/>
      <c r="S23" s="17">
        <f>RANK(Q23,(Q$21,Q$23,Q$25,Q$27,Q$29,Q$31,Q$33,Q$35))</f>
        <v>6</v>
      </c>
      <c r="T23" s="13">
        <f t="shared" si="2"/>
        <v>34.76</v>
      </c>
      <c r="V23" s="9">
        <v>-51</v>
      </c>
      <c r="W23" s="14">
        <v>0.08</v>
      </c>
      <c r="Z23" s="23"/>
    </row>
    <row r="24" spans="1:26" ht="13.9" customHeight="1" thickBot="1">
      <c r="A24" s="21"/>
      <c r="B24" s="23"/>
      <c r="C24" s="4">
        <v>-14</v>
      </c>
      <c r="D24" s="6"/>
      <c r="E24" s="7"/>
      <c r="F24" s="5"/>
      <c r="G24" s="7">
        <v>-2</v>
      </c>
      <c r="H24" s="5"/>
      <c r="I24" s="7">
        <v>-7</v>
      </c>
      <c r="J24" s="5"/>
      <c r="K24" s="7"/>
      <c r="L24" s="5"/>
      <c r="M24" s="7"/>
      <c r="N24" s="5"/>
      <c r="O24" s="7"/>
      <c r="P24" s="5"/>
      <c r="Q24" s="4">
        <f>C24+E24+G24+I24+K24+M24+O24</f>
        <v>-23</v>
      </c>
      <c r="R24" s="6">
        <f>D24+F24+H24+J24+L24+N24+P24</f>
        <v>0</v>
      </c>
      <c r="S24" s="3"/>
      <c r="T24" s="13"/>
      <c r="V24" s="9">
        <v>-50</v>
      </c>
      <c r="W24" s="14">
        <v>0.17</v>
      </c>
    </row>
    <row r="25" spans="1:26" ht="18">
      <c r="A25" s="20">
        <v>13</v>
      </c>
      <c r="B25" s="22" t="s">
        <v>20</v>
      </c>
      <c r="C25" s="24">
        <v>12</v>
      </c>
      <c r="D25" s="25"/>
      <c r="E25" s="24">
        <f>IF(E26="","",VLOOKUP(E26-F26,$V$22:$W$126,2))</f>
        <v>14.93</v>
      </c>
      <c r="F25" s="25"/>
      <c r="G25" s="24">
        <f>IF(G26="","",VLOOKUP(G26-H26,$V$22:$W$126,2))</f>
        <v>12.9</v>
      </c>
      <c r="H25" s="25"/>
      <c r="I25" s="24">
        <f>IF(I26="","",VLOOKUP(I26-J26,$V$22:$W$126,2))</f>
        <v>5.78</v>
      </c>
      <c r="J25" s="25"/>
      <c r="K25" s="24">
        <v>28.62</v>
      </c>
      <c r="L25" s="25"/>
      <c r="M25" s="24"/>
      <c r="N25" s="25"/>
      <c r="O25" s="24"/>
      <c r="P25" s="25"/>
      <c r="Q25" s="35">
        <f>SUM(C25:P25)</f>
        <v>74.23</v>
      </c>
      <c r="R25" s="36"/>
      <c r="S25" s="17">
        <f>RANK(Q25,(Q$21,Q$23,Q$25,Q$27,Q$29,Q$31,Q$33,Q$35))</f>
        <v>1</v>
      </c>
      <c r="T25" s="13">
        <f t="shared" si="2"/>
        <v>45.61</v>
      </c>
      <c r="V25" s="9">
        <v>-49</v>
      </c>
      <c r="W25" s="14">
        <v>0.26</v>
      </c>
      <c r="Z25" s="22"/>
    </row>
    <row r="26" spans="1:26" ht="13.9" customHeight="1" thickBot="1">
      <c r="A26" s="21"/>
      <c r="B26" s="23"/>
      <c r="C26" s="7"/>
      <c r="D26" s="5"/>
      <c r="E26" s="7">
        <v>17</v>
      </c>
      <c r="F26" s="5"/>
      <c r="G26" s="7">
        <v>9</v>
      </c>
      <c r="H26" s="5"/>
      <c r="I26" s="7">
        <v>-14</v>
      </c>
      <c r="J26" s="5"/>
      <c r="K26" s="7"/>
      <c r="L26" s="5"/>
      <c r="M26" s="7"/>
      <c r="N26" s="5"/>
      <c r="O26" s="7"/>
      <c r="P26" s="5"/>
      <c r="Q26" s="4">
        <f>C26+E26+G26+I26+K26+M26+O26</f>
        <v>12</v>
      </c>
      <c r="R26" s="6">
        <f>D26+F26+H26+J26+L26+N26+P26</f>
        <v>0</v>
      </c>
      <c r="S26" s="3"/>
      <c r="T26" s="13"/>
      <c r="V26" s="9">
        <v>-48</v>
      </c>
      <c r="W26" s="14">
        <v>0.36</v>
      </c>
      <c r="Z26" s="23"/>
    </row>
    <row r="27" spans="1:26" ht="18">
      <c r="A27" s="20">
        <v>14</v>
      </c>
      <c r="B27" s="22" t="s">
        <v>8</v>
      </c>
      <c r="C27" s="24">
        <f>IF(C28="","",VLOOKUP(C28-D28,$V$22:$W$126,2))</f>
        <v>9.64</v>
      </c>
      <c r="D27" s="25"/>
      <c r="E27" s="24">
        <f>IF(E28="","",VLOOKUP(E28-F28,$V$22:$W$126,2))</f>
        <v>5.07</v>
      </c>
      <c r="F27" s="25"/>
      <c r="G27" s="24">
        <f>IF(G28="","",VLOOKUP(G28-H28,$V$22:$W$126,2))</f>
        <v>12.31</v>
      </c>
      <c r="H27" s="25"/>
      <c r="I27" s="24">
        <f>IF(I28="","",VLOOKUP(I28-J28,$V$22:$W$126,2))</f>
        <v>12.31</v>
      </c>
      <c r="J27" s="25"/>
      <c r="K27" s="24">
        <v>31.56</v>
      </c>
      <c r="L27" s="25"/>
      <c r="M27" s="24"/>
      <c r="N27" s="25"/>
      <c r="O27" s="24"/>
      <c r="P27" s="25"/>
      <c r="Q27" s="35">
        <f>SUM(C27:P27)</f>
        <v>70.89</v>
      </c>
      <c r="R27" s="36"/>
      <c r="S27" s="17">
        <f>RANK(Q27,(Q$21,Q$23,Q$25,Q$27,Q$29,Q$31,Q$33,Q$35))</f>
        <v>4</v>
      </c>
      <c r="T27" s="13">
        <f t="shared" si="2"/>
        <v>39.330000000000005</v>
      </c>
      <c r="V27" s="9">
        <v>-47</v>
      </c>
      <c r="W27" s="14">
        <v>0.46</v>
      </c>
    </row>
    <row r="28" spans="1:26" ht="13.9" customHeight="1" thickBot="1">
      <c r="A28" s="21"/>
      <c r="B28" s="23"/>
      <c r="C28" s="7">
        <v>-1</v>
      </c>
      <c r="D28" s="5"/>
      <c r="E28" s="7">
        <v>-17</v>
      </c>
      <c r="F28" s="5"/>
      <c r="G28" s="7">
        <v>7</v>
      </c>
      <c r="H28" s="5"/>
      <c r="I28" s="7">
        <v>7</v>
      </c>
      <c r="J28" s="5"/>
      <c r="K28" s="7"/>
      <c r="L28" s="5"/>
      <c r="M28" s="7"/>
      <c r="N28" s="5"/>
      <c r="O28" s="7"/>
      <c r="P28" s="5"/>
      <c r="Q28" s="4">
        <f>C28+E28+G28+I28+K28+M28+O28</f>
        <v>-4</v>
      </c>
      <c r="R28" s="6">
        <f>D28+F28+H28+J28+L28+N28+P28</f>
        <v>0</v>
      </c>
      <c r="S28" s="3"/>
      <c r="T28" s="13"/>
      <c r="V28" s="9">
        <v>-46</v>
      </c>
      <c r="W28" s="14">
        <v>0.56000000000000005</v>
      </c>
    </row>
    <row r="29" spans="1:26" ht="18">
      <c r="A29" s="20">
        <v>15</v>
      </c>
      <c r="B29" s="22" t="s">
        <v>10</v>
      </c>
      <c r="C29" s="24">
        <f>IF(C30="","",VLOOKUP(C30-D30,$V$22:$W$126,2))</f>
        <v>10.36</v>
      </c>
      <c r="D29" s="25"/>
      <c r="E29" s="24">
        <f>IF(E30="","",VLOOKUP(E30-F30,$V$22:$W$126,2))</f>
        <v>10.36</v>
      </c>
      <c r="F29" s="25"/>
      <c r="G29" s="24">
        <v>12</v>
      </c>
      <c r="H29" s="25"/>
      <c r="I29" s="24">
        <f>IF(I30="","",VLOOKUP(I30-J30,$V$22:$W$126,2))</f>
        <v>9.64</v>
      </c>
      <c r="J29" s="25"/>
      <c r="K29" s="24">
        <v>30.71</v>
      </c>
      <c r="L29" s="25"/>
      <c r="M29" s="24"/>
      <c r="N29" s="25"/>
      <c r="O29" s="24"/>
      <c r="P29" s="25"/>
      <c r="Q29" s="35">
        <f>SUM(C29:P29)</f>
        <v>73.069999999999993</v>
      </c>
      <c r="R29" s="36"/>
      <c r="S29" s="17">
        <f>RANK(Q29,(Q$21,Q$23,Q$25,Q$27,Q$29,Q$31,Q$33,Q$35))</f>
        <v>2</v>
      </c>
      <c r="T29" s="13">
        <f t="shared" si="2"/>
        <v>42.36</v>
      </c>
      <c r="V29" s="9">
        <v>-45</v>
      </c>
      <c r="W29" s="14">
        <v>0.66</v>
      </c>
    </row>
    <row r="30" spans="1:26" ht="13.9" customHeight="1" thickBot="1">
      <c r="A30" s="21"/>
      <c r="B30" s="23"/>
      <c r="C30" s="4">
        <v>1</v>
      </c>
      <c r="D30" s="6"/>
      <c r="E30" s="7">
        <v>1</v>
      </c>
      <c r="F30" s="5"/>
      <c r="G30" s="7"/>
      <c r="H30" s="5"/>
      <c r="I30" s="7">
        <v>-1</v>
      </c>
      <c r="J30" s="5"/>
      <c r="K30" s="7"/>
      <c r="L30" s="5"/>
      <c r="M30" s="7"/>
      <c r="N30" s="5"/>
      <c r="O30" s="7"/>
      <c r="P30" s="5"/>
      <c r="Q30" s="4">
        <f>C30+E30+G30+I30+K30+M30+O30</f>
        <v>1</v>
      </c>
      <c r="R30" s="6">
        <f>D30+F30+H30+J30+L30+N30+P30</f>
        <v>0</v>
      </c>
      <c r="S30" s="3"/>
      <c r="T30" s="13"/>
      <c r="V30" s="9">
        <v>-44</v>
      </c>
      <c r="W30" s="14">
        <v>0.76</v>
      </c>
    </row>
    <row r="31" spans="1:26" ht="18">
      <c r="A31" s="20">
        <v>16</v>
      </c>
      <c r="B31" s="22" t="s">
        <v>19</v>
      </c>
      <c r="C31" s="24" t="str">
        <f>IF(C32="","",VLOOKUP(C32-D32,$V$22:$W$126,2))</f>
        <v/>
      </c>
      <c r="D31" s="25"/>
      <c r="E31" s="24" t="str">
        <f>IF(E32="","",VLOOKUP(E32-F32,$V$22:$W$126,2))</f>
        <v/>
      </c>
      <c r="F31" s="25"/>
      <c r="G31" s="24" t="str">
        <f>IF(G32="","",VLOOKUP(G32-H32,$V$22:$W$126,2))</f>
        <v/>
      </c>
      <c r="H31" s="25"/>
      <c r="I31" s="24" t="str">
        <f>IF(I32="","",VLOOKUP(I32-J32,$V$22:$W$126,2))</f>
        <v/>
      </c>
      <c r="J31" s="25"/>
      <c r="K31" s="24"/>
      <c r="L31" s="25"/>
      <c r="M31" s="24"/>
      <c r="N31" s="25"/>
      <c r="O31" s="24"/>
      <c r="P31" s="25"/>
      <c r="Q31" s="35">
        <f>SUM(C31:P31)</f>
        <v>0</v>
      </c>
      <c r="R31" s="36"/>
      <c r="S31" s="17">
        <f>RANK(Q31,(Q$21,Q$23,Q$25,Q$27,Q$29,Q$31,Q$33,Q$35))</f>
        <v>8</v>
      </c>
      <c r="T31" s="13">
        <f t="shared" si="2"/>
        <v>0</v>
      </c>
      <c r="V31" s="9">
        <v>-43</v>
      </c>
      <c r="W31" s="14">
        <v>0.87</v>
      </c>
    </row>
    <row r="32" spans="1:26" ht="13.9" customHeight="1" thickBot="1">
      <c r="A32" s="21"/>
      <c r="B32" s="23"/>
      <c r="C32" s="7"/>
      <c r="D32" s="5"/>
      <c r="E32" s="7"/>
      <c r="F32" s="5"/>
      <c r="G32" s="7"/>
      <c r="H32" s="5"/>
      <c r="I32" s="7"/>
      <c r="J32" s="5"/>
      <c r="K32" s="7"/>
      <c r="L32" s="5"/>
      <c r="M32" s="7"/>
      <c r="N32" s="5"/>
      <c r="O32" s="7"/>
      <c r="P32" s="5"/>
      <c r="Q32" s="4">
        <f>C32+E32+G32+I32+K32+M32+O32</f>
        <v>0</v>
      </c>
      <c r="R32" s="6">
        <f>D32+F32+H32+J32+L32+N32+P32</f>
        <v>0</v>
      </c>
      <c r="S32" s="3"/>
      <c r="T32" s="13">
        <f t="shared" si="2"/>
        <v>0</v>
      </c>
      <c r="V32" s="9">
        <v>-42</v>
      </c>
      <c r="W32" s="14">
        <v>0.98</v>
      </c>
    </row>
    <row r="33" spans="1:23" ht="18">
      <c r="A33" s="20">
        <v>17</v>
      </c>
      <c r="B33" s="22" t="s">
        <v>18</v>
      </c>
      <c r="C33" s="24">
        <f>IF(C34="","",VLOOKUP(C34-D34,$V$22:$W$126,2))</f>
        <v>10</v>
      </c>
      <c r="D33" s="25"/>
      <c r="E33" s="24">
        <f>IF(E34="","",VLOOKUP(E34-F34,$V$22:$W$126,2))</f>
        <v>9.64</v>
      </c>
      <c r="F33" s="25"/>
      <c r="G33" s="24">
        <f>IF(G34="","",VLOOKUP(G34-H34,$V$22:$W$126,2))</f>
        <v>10.71</v>
      </c>
      <c r="H33" s="25"/>
      <c r="I33" s="24">
        <f>IF(I34="","",VLOOKUP(I34-J34,$V$22:$W$126,2))</f>
        <v>14.22</v>
      </c>
      <c r="J33" s="25"/>
      <c r="K33" s="24">
        <v>24.99</v>
      </c>
      <c r="L33" s="25"/>
      <c r="M33" s="24"/>
      <c r="N33" s="25"/>
      <c r="O33" s="24"/>
      <c r="P33" s="25"/>
      <c r="Q33" s="35">
        <f>SUM(C33:P33)</f>
        <v>69.56</v>
      </c>
      <c r="R33" s="36"/>
      <c r="S33" s="17">
        <f>RANK(Q33,(Q$21,Q$23,Q$25,Q$27,Q$29,Q$31,Q$33,Q$35))</f>
        <v>5</v>
      </c>
      <c r="T33" s="13">
        <f>SUM(C33:J33)</f>
        <v>44.57</v>
      </c>
      <c r="V33" s="9">
        <v>-41</v>
      </c>
      <c r="W33" s="14">
        <v>1.1000000000000001</v>
      </c>
    </row>
    <row r="34" spans="1:23" ht="13.9" customHeight="1" thickBot="1">
      <c r="A34" s="21"/>
      <c r="B34" s="23"/>
      <c r="C34" s="7">
        <v>0</v>
      </c>
      <c r="D34" s="5"/>
      <c r="E34" s="7">
        <v>-1</v>
      </c>
      <c r="F34" s="5"/>
      <c r="G34" s="7">
        <v>2</v>
      </c>
      <c r="H34" s="5"/>
      <c r="I34" s="7">
        <v>14</v>
      </c>
      <c r="J34" s="5"/>
      <c r="K34" s="7"/>
      <c r="L34" s="5"/>
      <c r="M34" s="7"/>
      <c r="N34" s="5"/>
      <c r="O34" s="7"/>
      <c r="P34" s="5"/>
      <c r="Q34" s="4">
        <f>C34+E34+G34+I34+K34+M34+O34</f>
        <v>15</v>
      </c>
      <c r="R34" s="6">
        <f>D34+F34+H34+J34+L34+N34+P34</f>
        <v>0</v>
      </c>
      <c r="S34" s="3"/>
      <c r="T34" s="13"/>
      <c r="V34" s="9">
        <v>-40</v>
      </c>
      <c r="W34" s="14">
        <v>1.22</v>
      </c>
    </row>
    <row r="35" spans="1:23" ht="18">
      <c r="A35" s="20">
        <v>18</v>
      </c>
      <c r="B35" s="22" t="s">
        <v>4</v>
      </c>
      <c r="C35" s="24">
        <f>IF(C36="","",VLOOKUP(C36-D36,$V$22:$W$126,2))</f>
        <v>14.22</v>
      </c>
      <c r="D35" s="25"/>
      <c r="E35" s="24">
        <f>IF(E36="","",VLOOKUP(E36-F36,$V$22:$W$126,2))</f>
        <v>7.69</v>
      </c>
      <c r="F35" s="25"/>
      <c r="G35" s="24">
        <f>IF(G36="","",VLOOKUP(G36-H36,$V$22:$W$126,2))</f>
        <v>7.1</v>
      </c>
      <c r="H35" s="25"/>
      <c r="I35" s="24">
        <f>IF(I36="","",VLOOKUP(I36-J36,$V$22:$W$126,2))</f>
        <v>10.36</v>
      </c>
      <c r="J35" s="25"/>
      <c r="K35" s="24">
        <v>23.4</v>
      </c>
      <c r="L35" s="25"/>
      <c r="M35" s="24"/>
      <c r="N35" s="25"/>
      <c r="O35" s="24"/>
      <c r="P35" s="25"/>
      <c r="Q35" s="35">
        <f>SUM(C35:P35)</f>
        <v>62.769999999999996</v>
      </c>
      <c r="R35" s="36"/>
      <c r="S35" s="17">
        <f>RANK(Q35,(Q$21,Q$23,Q$25,Q$27,Q$29,Q$31,Q$33,Q$35))</f>
        <v>7</v>
      </c>
      <c r="T35" s="13">
        <f t="shared" ref="T34:T36" si="3">SUM(C35:J35)</f>
        <v>39.369999999999997</v>
      </c>
      <c r="V35" s="9">
        <v>-39</v>
      </c>
      <c r="W35" s="14">
        <v>1.34</v>
      </c>
    </row>
    <row r="36" spans="1:23" ht="13.9" customHeight="1" thickBot="1">
      <c r="A36" s="21"/>
      <c r="B36" s="23"/>
      <c r="C36" s="7">
        <v>14</v>
      </c>
      <c r="D36" s="5"/>
      <c r="E36" s="7">
        <v>-7</v>
      </c>
      <c r="F36" s="5"/>
      <c r="G36" s="7">
        <v>-9</v>
      </c>
      <c r="H36" s="5"/>
      <c r="I36" s="7">
        <v>1</v>
      </c>
      <c r="J36" s="5"/>
      <c r="K36" s="7"/>
      <c r="L36" s="5"/>
      <c r="M36" s="7"/>
      <c r="N36" s="5"/>
      <c r="O36" s="7"/>
      <c r="P36" s="5"/>
      <c r="Q36" s="4">
        <f>C36+E36+G36+I36+K36+M36+O36</f>
        <v>-1</v>
      </c>
      <c r="R36" s="6">
        <f>D36+F36+H36+J36+L36+N36+P36</f>
        <v>0</v>
      </c>
      <c r="S36" s="3"/>
      <c r="T36" s="13"/>
      <c r="V36" s="9">
        <v>-38</v>
      </c>
      <c r="W36" s="14">
        <v>1.46</v>
      </c>
    </row>
    <row r="37" spans="1:23">
      <c r="V37" s="9">
        <v>-37</v>
      </c>
      <c r="W37" s="14">
        <v>1.59</v>
      </c>
    </row>
    <row r="38" spans="1:23">
      <c r="V38" s="9">
        <v>-36</v>
      </c>
      <c r="W38" s="14">
        <v>1.72</v>
      </c>
    </row>
    <row r="39" spans="1:23">
      <c r="V39" s="9">
        <v>-35</v>
      </c>
      <c r="W39" s="14">
        <v>1.86</v>
      </c>
    </row>
    <row r="40" spans="1:23">
      <c r="V40" s="9">
        <v>-34</v>
      </c>
      <c r="W40" s="14">
        <v>2</v>
      </c>
    </row>
    <row r="41" spans="1:23">
      <c r="V41" s="9">
        <v>-33</v>
      </c>
      <c r="W41" s="14">
        <v>2.14</v>
      </c>
    </row>
    <row r="42" spans="1:23">
      <c r="V42" s="9">
        <v>-32</v>
      </c>
      <c r="W42" s="15">
        <v>2.29</v>
      </c>
    </row>
    <row r="43" spans="1:23">
      <c r="V43" s="9">
        <v>-31</v>
      </c>
      <c r="W43" s="13">
        <v>2.44</v>
      </c>
    </row>
    <row r="44" spans="1:23">
      <c r="V44" s="9">
        <v>-30</v>
      </c>
      <c r="W44" s="13">
        <v>2.6</v>
      </c>
    </row>
    <row r="45" spans="1:23">
      <c r="V45" s="9">
        <v>-29</v>
      </c>
      <c r="W45" s="13">
        <v>2.76</v>
      </c>
    </row>
    <row r="46" spans="1:23">
      <c r="V46" s="9">
        <v>-28</v>
      </c>
      <c r="W46" s="13">
        <v>2.92</v>
      </c>
    </row>
    <row r="47" spans="1:23">
      <c r="V47" s="9">
        <v>-27</v>
      </c>
      <c r="W47" s="13">
        <v>3.09</v>
      </c>
    </row>
    <row r="48" spans="1:23">
      <c r="V48" s="9">
        <v>-26</v>
      </c>
      <c r="W48" s="13">
        <v>3.27</v>
      </c>
    </row>
    <row r="49" spans="22:23">
      <c r="V49" s="9">
        <v>-25</v>
      </c>
      <c r="W49" s="13">
        <v>3.45</v>
      </c>
    </row>
    <row r="50" spans="22:23">
      <c r="V50" s="9">
        <v>-24</v>
      </c>
      <c r="W50" s="13">
        <v>3.63</v>
      </c>
    </row>
    <row r="51" spans="22:23">
      <c r="V51" s="9">
        <v>-23</v>
      </c>
      <c r="W51" s="13">
        <v>3.82</v>
      </c>
    </row>
    <row r="52" spans="22:23">
      <c r="V52" s="9">
        <v>-22</v>
      </c>
      <c r="W52" s="13">
        <v>4.01</v>
      </c>
    </row>
    <row r="53" spans="22:23">
      <c r="V53" s="9">
        <v>-21</v>
      </c>
      <c r="W53" s="13">
        <v>4.21</v>
      </c>
    </row>
    <row r="54" spans="22:23">
      <c r="V54" s="9">
        <v>-20</v>
      </c>
      <c r="W54" s="13">
        <v>4.42</v>
      </c>
    </row>
    <row r="55" spans="22:23">
      <c r="V55" s="9">
        <v>-19</v>
      </c>
      <c r="W55" s="13">
        <v>4.63</v>
      </c>
    </row>
    <row r="56" spans="22:23">
      <c r="V56" s="9">
        <v>-18</v>
      </c>
      <c r="W56" s="13">
        <v>4.8499999999999996</v>
      </c>
    </row>
    <row r="57" spans="22:23">
      <c r="V57" s="9">
        <v>-17</v>
      </c>
      <c r="W57" s="13">
        <v>5.07</v>
      </c>
    </row>
    <row r="58" spans="22:23">
      <c r="V58" s="9">
        <v>-16</v>
      </c>
      <c r="W58" s="13">
        <v>5.3</v>
      </c>
    </row>
    <row r="59" spans="22:23">
      <c r="V59" s="9">
        <v>-15</v>
      </c>
      <c r="W59" s="13">
        <v>5.54</v>
      </c>
    </row>
    <row r="60" spans="22:23">
      <c r="V60" s="9">
        <v>-14</v>
      </c>
      <c r="W60" s="13">
        <v>5.78</v>
      </c>
    </row>
    <row r="61" spans="22:23">
      <c r="V61" s="9">
        <v>-13</v>
      </c>
      <c r="W61" s="13">
        <v>6.03</v>
      </c>
    </row>
    <row r="62" spans="22:23">
      <c r="V62" s="9">
        <v>-12</v>
      </c>
      <c r="W62" s="13">
        <v>6.29</v>
      </c>
    </row>
    <row r="63" spans="22:23">
      <c r="V63" s="9">
        <v>-11</v>
      </c>
      <c r="W63" s="13">
        <v>6.55</v>
      </c>
    </row>
    <row r="64" spans="22:23">
      <c r="V64" s="9">
        <v>-10</v>
      </c>
      <c r="W64" s="13">
        <v>6.82</v>
      </c>
    </row>
    <row r="65" spans="22:23">
      <c r="V65" s="9">
        <v>-9</v>
      </c>
      <c r="W65" s="13">
        <v>7.1</v>
      </c>
    </row>
    <row r="66" spans="22:23">
      <c r="V66" s="9">
        <v>-8</v>
      </c>
      <c r="W66" s="13">
        <v>7.39</v>
      </c>
    </row>
    <row r="67" spans="22:23">
      <c r="V67" s="9">
        <v>-7</v>
      </c>
      <c r="W67" s="13">
        <v>7.69</v>
      </c>
    </row>
    <row r="68" spans="22:23">
      <c r="V68" s="9">
        <v>-6</v>
      </c>
      <c r="W68" s="13">
        <v>7.99</v>
      </c>
    </row>
    <row r="69" spans="22:23">
      <c r="V69" s="9">
        <v>-5</v>
      </c>
      <c r="W69" s="13">
        <v>8.3000000000000007</v>
      </c>
    </row>
    <row r="70" spans="22:23">
      <c r="V70" s="9">
        <v>-4</v>
      </c>
      <c r="W70" s="13">
        <v>8.6199999999999992</v>
      </c>
    </row>
    <row r="71" spans="22:23">
      <c r="V71" s="9">
        <v>-3</v>
      </c>
      <c r="W71" s="13">
        <v>8.9499999999999993</v>
      </c>
    </row>
    <row r="72" spans="22:23">
      <c r="V72" s="9">
        <v>-2</v>
      </c>
      <c r="W72" s="13">
        <v>9.2899999999999991</v>
      </c>
    </row>
    <row r="73" spans="22:23">
      <c r="V73" s="9">
        <v>-1</v>
      </c>
      <c r="W73" s="13">
        <v>9.64</v>
      </c>
    </row>
    <row r="74" spans="22:23">
      <c r="V74" s="9">
        <v>0</v>
      </c>
      <c r="W74" s="13">
        <v>10</v>
      </c>
    </row>
    <row r="75" spans="22:23">
      <c r="V75" s="9">
        <v>1</v>
      </c>
      <c r="W75" s="13">
        <v>10.36</v>
      </c>
    </row>
    <row r="76" spans="22:23">
      <c r="V76" s="9">
        <v>2</v>
      </c>
      <c r="W76" s="13">
        <v>10.71</v>
      </c>
    </row>
    <row r="77" spans="22:23">
      <c r="V77" s="9">
        <v>3</v>
      </c>
      <c r="W77" s="13">
        <v>11.05</v>
      </c>
    </row>
    <row r="78" spans="22:23">
      <c r="V78" s="9">
        <v>4</v>
      </c>
      <c r="W78" s="13">
        <v>11.38</v>
      </c>
    </row>
    <row r="79" spans="22:23">
      <c r="V79" s="9">
        <v>5</v>
      </c>
      <c r="W79" s="13">
        <v>11.7</v>
      </c>
    </row>
    <row r="80" spans="22:23">
      <c r="V80" s="9">
        <v>6</v>
      </c>
      <c r="W80" s="13">
        <v>12.01</v>
      </c>
    </row>
    <row r="81" spans="22:23">
      <c r="V81" s="9">
        <v>7</v>
      </c>
      <c r="W81" s="13">
        <v>12.31</v>
      </c>
    </row>
    <row r="82" spans="22:23">
      <c r="V82" s="9">
        <v>8</v>
      </c>
      <c r="W82" s="13">
        <v>12.61</v>
      </c>
    </row>
    <row r="83" spans="22:23">
      <c r="V83" s="9">
        <v>9</v>
      </c>
      <c r="W83" s="13">
        <v>12.9</v>
      </c>
    </row>
    <row r="84" spans="22:23">
      <c r="V84" s="9">
        <v>10</v>
      </c>
      <c r="W84" s="13">
        <v>13.18</v>
      </c>
    </row>
    <row r="85" spans="22:23">
      <c r="V85" s="9">
        <v>11</v>
      </c>
      <c r="W85" s="13">
        <v>13.45</v>
      </c>
    </row>
    <row r="86" spans="22:23">
      <c r="V86" s="9">
        <v>12</v>
      </c>
      <c r="W86" s="13">
        <v>13.71</v>
      </c>
    </row>
    <row r="87" spans="22:23">
      <c r="V87" s="9">
        <v>13</v>
      </c>
      <c r="W87" s="13">
        <v>13.97</v>
      </c>
    </row>
    <row r="88" spans="22:23">
      <c r="V88" s="9">
        <v>14</v>
      </c>
      <c r="W88" s="13">
        <v>14.22</v>
      </c>
    </row>
    <row r="89" spans="22:23">
      <c r="V89" s="9">
        <v>15</v>
      </c>
      <c r="W89" s="13">
        <v>14.46</v>
      </c>
    </row>
    <row r="90" spans="22:23">
      <c r="V90" s="9">
        <v>16</v>
      </c>
      <c r="W90" s="13">
        <v>14.7</v>
      </c>
    </row>
    <row r="91" spans="22:23">
      <c r="V91" s="9">
        <v>17</v>
      </c>
      <c r="W91" s="13">
        <v>14.93</v>
      </c>
    </row>
    <row r="92" spans="22:23">
      <c r="V92" s="9">
        <v>18</v>
      </c>
      <c r="W92" s="13">
        <v>15.15</v>
      </c>
    </row>
    <row r="93" spans="22:23">
      <c r="V93" s="9">
        <v>19</v>
      </c>
      <c r="W93" s="13">
        <v>15.37</v>
      </c>
    </row>
    <row r="94" spans="22:23">
      <c r="V94" s="9">
        <v>20</v>
      </c>
      <c r="W94" s="13">
        <v>15.58</v>
      </c>
    </row>
    <row r="95" spans="22:23">
      <c r="V95" s="9">
        <v>21</v>
      </c>
      <c r="W95" s="13">
        <v>15.79</v>
      </c>
    </row>
    <row r="96" spans="22:23">
      <c r="V96" s="9">
        <v>22</v>
      </c>
      <c r="W96" s="13">
        <v>15.99</v>
      </c>
    </row>
    <row r="97" spans="22:23">
      <c r="V97" s="9">
        <v>23</v>
      </c>
      <c r="W97" s="13">
        <v>16.18</v>
      </c>
    </row>
    <row r="98" spans="22:23">
      <c r="V98" s="9">
        <v>24</v>
      </c>
      <c r="W98" s="13">
        <v>16.37</v>
      </c>
    </row>
    <row r="99" spans="22:23">
      <c r="V99" s="9">
        <v>25</v>
      </c>
      <c r="W99" s="13">
        <v>16.55</v>
      </c>
    </row>
    <row r="100" spans="22:23">
      <c r="V100" s="9">
        <v>26</v>
      </c>
      <c r="W100" s="13">
        <v>16.73</v>
      </c>
    </row>
    <row r="101" spans="22:23">
      <c r="V101" s="9">
        <v>27</v>
      </c>
      <c r="W101" s="13">
        <v>16.91</v>
      </c>
    </row>
    <row r="102" spans="22:23">
      <c r="V102" s="9">
        <v>28</v>
      </c>
      <c r="W102" s="13">
        <v>17.079999999999998</v>
      </c>
    </row>
    <row r="103" spans="22:23">
      <c r="V103" s="9">
        <v>29</v>
      </c>
      <c r="W103" s="13">
        <v>17.239999999999998</v>
      </c>
    </row>
    <row r="104" spans="22:23">
      <c r="V104" s="9">
        <v>30</v>
      </c>
      <c r="W104" s="13">
        <v>17.399999999999999</v>
      </c>
    </row>
    <row r="105" spans="22:23">
      <c r="V105" s="9">
        <v>31</v>
      </c>
      <c r="W105" s="13">
        <v>17.559999999999999</v>
      </c>
    </row>
    <row r="106" spans="22:23">
      <c r="V106" s="9">
        <v>32</v>
      </c>
      <c r="W106" s="13">
        <v>17.71</v>
      </c>
    </row>
    <row r="107" spans="22:23">
      <c r="V107" s="9">
        <v>33</v>
      </c>
      <c r="W107" s="13">
        <v>17.86</v>
      </c>
    </row>
    <row r="108" spans="22:23">
      <c r="V108" s="9">
        <v>34</v>
      </c>
      <c r="W108" s="13">
        <v>18</v>
      </c>
    </row>
    <row r="109" spans="22:23">
      <c r="V109" s="9">
        <v>35</v>
      </c>
      <c r="W109" s="13">
        <v>18.14</v>
      </c>
    </row>
    <row r="110" spans="22:23">
      <c r="V110" s="9">
        <v>36</v>
      </c>
      <c r="W110" s="13">
        <v>18.28</v>
      </c>
    </row>
    <row r="111" spans="22:23">
      <c r="V111" s="9">
        <v>37</v>
      </c>
      <c r="W111" s="13">
        <v>18.41</v>
      </c>
    </row>
    <row r="112" spans="22:23">
      <c r="V112" s="9">
        <v>38</v>
      </c>
      <c r="W112" s="13">
        <v>18.54</v>
      </c>
    </row>
    <row r="113" spans="22:23">
      <c r="V113" s="9">
        <v>39</v>
      </c>
      <c r="W113" s="13">
        <v>18.66</v>
      </c>
    </row>
    <row r="114" spans="22:23">
      <c r="V114" s="9">
        <v>40</v>
      </c>
      <c r="W114" s="13">
        <v>18.78</v>
      </c>
    </row>
    <row r="115" spans="22:23">
      <c r="V115" s="9">
        <v>41</v>
      </c>
      <c r="W115" s="13">
        <v>18.899999999999999</v>
      </c>
    </row>
    <row r="116" spans="22:23">
      <c r="V116" s="9">
        <v>42</v>
      </c>
      <c r="W116" s="13">
        <v>19.02</v>
      </c>
    </row>
    <row r="117" spans="22:23">
      <c r="V117" s="9">
        <v>43</v>
      </c>
      <c r="W117" s="13">
        <v>19.13</v>
      </c>
    </row>
    <row r="118" spans="22:23">
      <c r="V118" s="9">
        <v>44</v>
      </c>
      <c r="W118" s="13">
        <v>19.239999999999998</v>
      </c>
    </row>
    <row r="119" spans="22:23">
      <c r="V119" s="9">
        <v>45</v>
      </c>
      <c r="W119" s="13">
        <v>19.34</v>
      </c>
    </row>
    <row r="120" spans="22:23">
      <c r="V120" s="9">
        <v>46</v>
      </c>
      <c r="W120" s="13">
        <v>19.440000000000001</v>
      </c>
    </row>
    <row r="121" spans="22:23">
      <c r="V121" s="9">
        <v>47</v>
      </c>
      <c r="W121" s="13">
        <v>19.54</v>
      </c>
    </row>
    <row r="122" spans="22:23">
      <c r="V122" s="9">
        <v>48</v>
      </c>
      <c r="W122" s="13">
        <v>19.64</v>
      </c>
    </row>
    <row r="123" spans="22:23">
      <c r="V123" s="9">
        <v>49</v>
      </c>
      <c r="W123" s="13">
        <v>19.739999999999998</v>
      </c>
    </row>
    <row r="124" spans="22:23">
      <c r="V124" s="9">
        <v>50</v>
      </c>
      <c r="W124" s="13">
        <v>19.829999999999998</v>
      </c>
    </row>
    <row r="125" spans="22:23">
      <c r="V125" s="9">
        <v>51</v>
      </c>
      <c r="W125" s="13">
        <v>19.920000000000002</v>
      </c>
    </row>
    <row r="126" spans="22:23">
      <c r="V126" s="9"/>
      <c r="W126" s="13">
        <v>20</v>
      </c>
    </row>
    <row r="127" spans="22:23">
      <c r="V127" s="9"/>
    </row>
    <row r="128" spans="22:23">
      <c r="V128" s="9"/>
    </row>
    <row r="129" spans="22:22">
      <c r="V129" s="9"/>
    </row>
    <row r="130" spans="22:22">
      <c r="V130" s="9"/>
    </row>
    <row r="131" spans="22:22">
      <c r="V131" s="9"/>
    </row>
    <row r="132" spans="22:22">
      <c r="V132" s="9"/>
    </row>
    <row r="133" spans="22:22">
      <c r="V133" s="9"/>
    </row>
    <row r="134" spans="22:22">
      <c r="V134" s="9"/>
    </row>
    <row r="135" spans="22:22">
      <c r="V135" s="9"/>
    </row>
    <row r="136" spans="22:22">
      <c r="V136" s="9"/>
    </row>
    <row r="137" spans="22:22">
      <c r="V137" s="9"/>
    </row>
    <row r="138" spans="22:22">
      <c r="V138" s="9"/>
    </row>
    <row r="139" spans="22:22">
      <c r="V139" s="9"/>
    </row>
    <row r="140" spans="22:22">
      <c r="V140" s="9"/>
    </row>
    <row r="141" spans="22:22">
      <c r="V141" s="9"/>
    </row>
    <row r="142" spans="22:22">
      <c r="V142" s="9"/>
    </row>
    <row r="143" spans="22:22">
      <c r="V143" s="9"/>
    </row>
    <row r="144" spans="22:22">
      <c r="V144" s="9"/>
    </row>
    <row r="145" spans="22:22">
      <c r="V145" s="9"/>
    </row>
    <row r="146" spans="22:22">
      <c r="V146" s="9"/>
    </row>
    <row r="147" spans="22:22">
      <c r="V147" s="9"/>
    </row>
    <row r="148" spans="22:22">
      <c r="V148" s="9"/>
    </row>
    <row r="149" spans="22:22">
      <c r="V149" s="9"/>
    </row>
    <row r="150" spans="22:22">
      <c r="V150" s="9"/>
    </row>
    <row r="151" spans="22:22">
      <c r="V151" s="9"/>
    </row>
    <row r="152" spans="22:22">
      <c r="V152" s="9"/>
    </row>
    <row r="153" spans="22:22">
      <c r="V153" s="9"/>
    </row>
    <row r="154" spans="22:22">
      <c r="V154" s="9"/>
    </row>
    <row r="155" spans="22:22">
      <c r="V155" s="9"/>
    </row>
    <row r="156" spans="22:22">
      <c r="V156" s="9"/>
    </row>
    <row r="157" spans="22:22">
      <c r="V157" s="9"/>
    </row>
    <row r="158" spans="22:22">
      <c r="V158" s="9"/>
    </row>
    <row r="159" spans="22:22">
      <c r="V159" s="9"/>
    </row>
    <row r="160" spans="22:22">
      <c r="V160" s="9"/>
    </row>
    <row r="161" spans="22:22">
      <c r="V161" s="9"/>
    </row>
    <row r="162" spans="22:22">
      <c r="V162" s="9"/>
    </row>
    <row r="163" spans="22:22">
      <c r="V163" s="9"/>
    </row>
    <row r="164" spans="22:22">
      <c r="V164" s="9"/>
    </row>
    <row r="165" spans="22:22">
      <c r="V165" s="9"/>
    </row>
    <row r="166" spans="22:22">
      <c r="V166" s="9"/>
    </row>
    <row r="167" spans="22:22">
      <c r="V167" s="9"/>
    </row>
    <row r="168" spans="22:22">
      <c r="V168" s="9"/>
    </row>
    <row r="169" spans="22:22">
      <c r="V169" s="9"/>
    </row>
    <row r="170" spans="22:22">
      <c r="V170" s="9"/>
    </row>
    <row r="171" spans="22:22">
      <c r="V171" s="9"/>
    </row>
    <row r="172" spans="22:22">
      <c r="V172" s="9"/>
    </row>
    <row r="173" spans="22:22">
      <c r="V173" s="9"/>
    </row>
    <row r="174" spans="22:22">
      <c r="V174" s="9"/>
    </row>
    <row r="175" spans="22:22">
      <c r="V175" s="9"/>
    </row>
    <row r="176" spans="22:22">
      <c r="V176" s="9"/>
    </row>
    <row r="177" spans="22:22">
      <c r="V177" s="9"/>
    </row>
    <row r="178" spans="22:22">
      <c r="V178" s="9"/>
    </row>
    <row r="179" spans="22:22">
      <c r="V179" s="9"/>
    </row>
    <row r="180" spans="22:22">
      <c r="V180" s="9"/>
    </row>
    <row r="181" spans="22:22">
      <c r="V181" s="9"/>
    </row>
    <row r="182" spans="22:22">
      <c r="V182" s="9"/>
    </row>
    <row r="183" spans="22:22">
      <c r="V183" s="9"/>
    </row>
    <row r="184" spans="22:22">
      <c r="V184" s="9"/>
    </row>
    <row r="185" spans="22:22">
      <c r="V185" s="9"/>
    </row>
    <row r="186" spans="22:22">
      <c r="V186" s="9"/>
    </row>
    <row r="187" spans="22:22">
      <c r="V187" s="9"/>
    </row>
    <row r="188" spans="22:22">
      <c r="V188" s="9"/>
    </row>
    <row r="189" spans="22:22">
      <c r="V189" s="9"/>
    </row>
    <row r="190" spans="22:22">
      <c r="V190" s="9"/>
    </row>
    <row r="191" spans="22:22">
      <c r="V191" s="9"/>
    </row>
    <row r="192" spans="22:22">
      <c r="V192" s="9"/>
    </row>
    <row r="193" spans="22:22">
      <c r="V193" s="9"/>
    </row>
    <row r="194" spans="22:22">
      <c r="V194" s="9"/>
    </row>
    <row r="195" spans="22:22">
      <c r="V195" s="9"/>
    </row>
    <row r="196" spans="22:22">
      <c r="V196" s="9"/>
    </row>
    <row r="197" spans="22:22">
      <c r="V197" s="9"/>
    </row>
    <row r="198" spans="22:22">
      <c r="V198" s="9"/>
    </row>
    <row r="199" spans="22:22">
      <c r="V199" s="9"/>
    </row>
    <row r="200" spans="22:22">
      <c r="V200" s="9"/>
    </row>
    <row r="201" spans="22:22">
      <c r="V201" s="9"/>
    </row>
    <row r="202" spans="22:22">
      <c r="V202" s="9"/>
    </row>
    <row r="203" spans="22:22">
      <c r="V203" s="9"/>
    </row>
    <row r="204" spans="22:22">
      <c r="V204" s="9"/>
    </row>
    <row r="205" spans="22:22">
      <c r="V205" s="9"/>
    </row>
    <row r="206" spans="22:22">
      <c r="V206" s="9"/>
    </row>
    <row r="207" spans="22:22">
      <c r="V207" s="9"/>
    </row>
    <row r="208" spans="22:22">
      <c r="V208" s="9"/>
    </row>
    <row r="209" spans="22:22">
      <c r="V209" s="9"/>
    </row>
    <row r="210" spans="22:22">
      <c r="V210" s="9"/>
    </row>
    <row r="211" spans="22:22">
      <c r="V211" s="9"/>
    </row>
    <row r="212" spans="22:22">
      <c r="V212" s="9"/>
    </row>
    <row r="213" spans="22:22">
      <c r="V213" s="9"/>
    </row>
    <row r="214" spans="22:22">
      <c r="V214" s="9"/>
    </row>
    <row r="215" spans="22:22">
      <c r="V215" s="9"/>
    </row>
    <row r="216" spans="22:22">
      <c r="V216" s="9"/>
    </row>
    <row r="217" spans="22:22">
      <c r="V217" s="9"/>
    </row>
    <row r="218" spans="22:22">
      <c r="V218" s="9"/>
    </row>
    <row r="219" spans="22:22">
      <c r="V219" s="9"/>
    </row>
    <row r="220" spans="22:22">
      <c r="V220" s="9"/>
    </row>
    <row r="221" spans="22:22">
      <c r="V221" s="9"/>
    </row>
    <row r="222" spans="22:22">
      <c r="V222" s="9"/>
    </row>
    <row r="223" spans="22:22">
      <c r="V223" s="9"/>
    </row>
    <row r="224" spans="22:22">
      <c r="V224" s="9"/>
    </row>
    <row r="225" spans="22:22">
      <c r="V225" s="9"/>
    </row>
    <row r="226" spans="22:22">
      <c r="V226" s="9"/>
    </row>
    <row r="227" spans="22:22">
      <c r="V227" s="9"/>
    </row>
    <row r="228" spans="22:22">
      <c r="V228" s="9"/>
    </row>
    <row r="229" spans="22:22">
      <c r="V229" s="9"/>
    </row>
    <row r="230" spans="22:22">
      <c r="V230" s="9"/>
    </row>
    <row r="231" spans="22:22">
      <c r="V231" s="9"/>
    </row>
    <row r="232" spans="22:22">
      <c r="V232" s="9"/>
    </row>
    <row r="233" spans="22:22">
      <c r="V233" s="9"/>
    </row>
    <row r="234" spans="22:22">
      <c r="V234" s="9">
        <v>160</v>
      </c>
    </row>
    <row r="235" spans="22:22">
      <c r="V235" s="9">
        <v>161</v>
      </c>
    </row>
    <row r="236" spans="22:22">
      <c r="V236" s="9">
        <v>162</v>
      </c>
    </row>
    <row r="237" spans="22:22">
      <c r="V237" s="9">
        <v>163</v>
      </c>
    </row>
    <row r="238" spans="22:22">
      <c r="V238" s="9">
        <v>164</v>
      </c>
    </row>
    <row r="239" spans="22:22">
      <c r="V239" s="9">
        <v>165</v>
      </c>
    </row>
    <row r="240" spans="22:22">
      <c r="V240" s="9">
        <v>166</v>
      </c>
    </row>
    <row r="241" spans="22:22">
      <c r="V241" s="9">
        <v>167</v>
      </c>
    </row>
    <row r="242" spans="22:22">
      <c r="V242" s="9">
        <v>168</v>
      </c>
    </row>
    <row r="243" spans="22:22">
      <c r="V243" s="9">
        <v>169</v>
      </c>
    </row>
    <row r="244" spans="22:22">
      <c r="V244" s="9">
        <v>170</v>
      </c>
    </row>
    <row r="245" spans="22:22">
      <c r="V245" s="9">
        <v>171</v>
      </c>
    </row>
    <row r="246" spans="22:22">
      <c r="V246" s="9">
        <v>172</v>
      </c>
    </row>
    <row r="247" spans="22:22">
      <c r="V247" s="9">
        <v>173</v>
      </c>
    </row>
    <row r="248" spans="22:22">
      <c r="V248" s="9">
        <v>174</v>
      </c>
    </row>
    <row r="249" spans="22:22">
      <c r="V249" s="9">
        <v>175</v>
      </c>
    </row>
    <row r="250" spans="22:22">
      <c r="V250" s="9">
        <v>176</v>
      </c>
    </row>
    <row r="251" spans="22:22">
      <c r="V251" s="9">
        <v>177</v>
      </c>
    </row>
    <row r="252" spans="22:22">
      <c r="V252" s="9">
        <v>178</v>
      </c>
    </row>
    <row r="253" spans="22:22">
      <c r="V253" s="9">
        <v>179</v>
      </c>
    </row>
    <row r="254" spans="22:22">
      <c r="V254" s="9">
        <v>180</v>
      </c>
    </row>
    <row r="255" spans="22:22">
      <c r="V255" s="9">
        <v>181</v>
      </c>
    </row>
    <row r="256" spans="22:22">
      <c r="V256" s="9">
        <v>182</v>
      </c>
    </row>
    <row r="257" spans="22:22">
      <c r="V257" s="9">
        <v>183</v>
      </c>
    </row>
    <row r="258" spans="22:22">
      <c r="V258" s="9">
        <v>184</v>
      </c>
    </row>
    <row r="259" spans="22:22">
      <c r="V259" s="9">
        <v>185</v>
      </c>
    </row>
    <row r="260" spans="22:22">
      <c r="V260" s="9">
        <v>186</v>
      </c>
    </row>
    <row r="261" spans="22:22">
      <c r="V261" s="9">
        <v>187</v>
      </c>
    </row>
    <row r="262" spans="22:22">
      <c r="V262" s="9">
        <v>188</v>
      </c>
    </row>
    <row r="263" spans="22:22">
      <c r="V263" s="9">
        <v>189</v>
      </c>
    </row>
    <row r="264" spans="22:22">
      <c r="V264" s="9">
        <v>190</v>
      </c>
    </row>
    <row r="265" spans="22:22">
      <c r="V265" s="9">
        <v>191</v>
      </c>
    </row>
    <row r="266" spans="22:22">
      <c r="V266" s="9">
        <v>192</v>
      </c>
    </row>
    <row r="267" spans="22:22">
      <c r="V267" s="9">
        <v>193</v>
      </c>
    </row>
    <row r="268" spans="22:22">
      <c r="V268" s="9">
        <v>194</v>
      </c>
    </row>
    <row r="269" spans="22:22">
      <c r="V269" s="9">
        <v>195</v>
      </c>
    </row>
    <row r="270" spans="22:22">
      <c r="V270" s="9">
        <v>196</v>
      </c>
    </row>
    <row r="271" spans="22:22">
      <c r="V271" s="9">
        <v>197</v>
      </c>
    </row>
    <row r="272" spans="22:22">
      <c r="V272" s="9">
        <v>198</v>
      </c>
    </row>
    <row r="273" spans="22:22">
      <c r="V273" s="9">
        <v>199</v>
      </c>
    </row>
    <row r="274" spans="22:22">
      <c r="V274" s="9">
        <v>200</v>
      </c>
    </row>
    <row r="275" spans="22:22">
      <c r="V275" s="9">
        <v>201</v>
      </c>
    </row>
    <row r="276" spans="22:22">
      <c r="V276" s="9">
        <v>202</v>
      </c>
    </row>
    <row r="277" spans="22:22">
      <c r="V277" s="9">
        <v>203</v>
      </c>
    </row>
    <row r="278" spans="22:22">
      <c r="V278" s="9">
        <v>204</v>
      </c>
    </row>
    <row r="279" spans="22:22">
      <c r="V279" s="9">
        <v>205</v>
      </c>
    </row>
    <row r="280" spans="22:22">
      <c r="V280" s="9">
        <v>206</v>
      </c>
    </row>
    <row r="281" spans="22:22">
      <c r="V281" s="9">
        <v>207</v>
      </c>
    </row>
    <row r="282" spans="22:22">
      <c r="V282" s="9">
        <v>208</v>
      </c>
    </row>
    <row r="283" spans="22:22">
      <c r="V283" s="9">
        <v>209</v>
      </c>
    </row>
    <row r="284" spans="22:22">
      <c r="V284" s="9">
        <v>210</v>
      </c>
    </row>
    <row r="285" spans="22:22">
      <c r="V285" s="9">
        <v>211</v>
      </c>
    </row>
    <row r="286" spans="22:22">
      <c r="V286" s="9">
        <v>212</v>
      </c>
    </row>
    <row r="287" spans="22:22">
      <c r="V287" s="9">
        <v>213</v>
      </c>
    </row>
    <row r="288" spans="22:22">
      <c r="V288" s="9">
        <v>214</v>
      </c>
    </row>
    <row r="289" spans="22:22">
      <c r="V289" s="9">
        <v>215</v>
      </c>
    </row>
    <row r="290" spans="22:22">
      <c r="V290" s="9">
        <v>216</v>
      </c>
    </row>
    <row r="291" spans="22:22">
      <c r="V291" s="9">
        <v>217</v>
      </c>
    </row>
    <row r="292" spans="22:22">
      <c r="V292" s="9">
        <v>218</v>
      </c>
    </row>
    <row r="293" spans="22:22">
      <c r="V293" s="9">
        <v>219</v>
      </c>
    </row>
    <row r="294" spans="22:22">
      <c r="V294" s="9">
        <v>220</v>
      </c>
    </row>
    <row r="295" spans="22:22">
      <c r="V295" s="9">
        <v>221</v>
      </c>
    </row>
    <row r="296" spans="22:22">
      <c r="V296" s="9">
        <v>222</v>
      </c>
    </row>
    <row r="297" spans="22:22">
      <c r="V297" s="9">
        <v>223</v>
      </c>
    </row>
    <row r="298" spans="22:22">
      <c r="V298" s="9">
        <v>224</v>
      </c>
    </row>
    <row r="299" spans="22:22">
      <c r="V299" s="9">
        <v>225</v>
      </c>
    </row>
    <row r="300" spans="22:22">
      <c r="V300" s="9">
        <v>226</v>
      </c>
    </row>
    <row r="301" spans="22:22">
      <c r="V301" s="9">
        <v>227</v>
      </c>
    </row>
    <row r="302" spans="22:22">
      <c r="V302" s="9">
        <v>228</v>
      </c>
    </row>
    <row r="303" spans="22:22">
      <c r="V303" s="9">
        <v>229</v>
      </c>
    </row>
    <row r="304" spans="22:22">
      <c r="V304" s="9">
        <v>230</v>
      </c>
    </row>
    <row r="305" spans="22:22">
      <c r="V305" s="9">
        <v>231</v>
      </c>
    </row>
    <row r="306" spans="22:22">
      <c r="V306" s="9">
        <v>232</v>
      </c>
    </row>
    <row r="307" spans="22:22">
      <c r="V307" s="9">
        <v>233</v>
      </c>
    </row>
    <row r="308" spans="22:22">
      <c r="V308" s="9">
        <v>234</v>
      </c>
    </row>
    <row r="309" spans="22:22">
      <c r="V309" s="9">
        <v>235</v>
      </c>
    </row>
    <row r="310" spans="22:22">
      <c r="V310" s="9">
        <v>236</v>
      </c>
    </row>
    <row r="311" spans="22:22">
      <c r="V311" s="9">
        <v>237</v>
      </c>
    </row>
    <row r="312" spans="22:22">
      <c r="V312" s="9">
        <v>238</v>
      </c>
    </row>
    <row r="313" spans="22:22">
      <c r="V313" s="9">
        <v>239</v>
      </c>
    </row>
    <row r="314" spans="22:22">
      <c r="V314" s="9">
        <v>240</v>
      </c>
    </row>
    <row r="315" spans="22:22">
      <c r="V315" s="9">
        <v>241</v>
      </c>
    </row>
    <row r="316" spans="22:22">
      <c r="V316" s="9">
        <v>242</v>
      </c>
    </row>
    <row r="317" spans="22:22">
      <c r="V317" s="9">
        <v>243</v>
      </c>
    </row>
    <row r="318" spans="22:22">
      <c r="V318" s="9">
        <v>244</v>
      </c>
    </row>
    <row r="319" spans="22:22">
      <c r="V319" s="9">
        <v>245</v>
      </c>
    </row>
    <row r="320" spans="22:22">
      <c r="V320" s="9">
        <v>246</v>
      </c>
    </row>
    <row r="321" spans="22:22">
      <c r="V321" s="9">
        <v>247</v>
      </c>
    </row>
    <row r="322" spans="22:22">
      <c r="V322" s="9">
        <v>248</v>
      </c>
    </row>
    <row r="323" spans="22:22">
      <c r="V323" s="9">
        <v>249</v>
      </c>
    </row>
    <row r="324" spans="22:22">
      <c r="V324" s="9">
        <v>250</v>
      </c>
    </row>
    <row r="325" spans="22:22">
      <c r="V325" s="9">
        <v>251</v>
      </c>
    </row>
    <row r="326" spans="22:22">
      <c r="V326" s="9">
        <v>252</v>
      </c>
    </row>
    <row r="327" spans="22:22">
      <c r="V327" s="9">
        <v>253</v>
      </c>
    </row>
    <row r="328" spans="22:22">
      <c r="V328" s="9">
        <v>254</v>
      </c>
    </row>
    <row r="329" spans="22:22">
      <c r="V329" s="9">
        <v>255</v>
      </c>
    </row>
    <row r="330" spans="22:22">
      <c r="V330" s="9">
        <v>256</v>
      </c>
    </row>
  </sheetData>
  <mergeCells count="181">
    <mergeCell ref="O35:P35"/>
    <mergeCell ref="Q35:R35"/>
    <mergeCell ref="B33:B34"/>
    <mergeCell ref="A35:A36"/>
    <mergeCell ref="C35:D35"/>
    <mergeCell ref="E35:F35"/>
    <mergeCell ref="G35:H35"/>
    <mergeCell ref="I35:J35"/>
    <mergeCell ref="M35:N35"/>
    <mergeCell ref="B35:B36"/>
    <mergeCell ref="Q31:R31"/>
    <mergeCell ref="A33:A34"/>
    <mergeCell ref="C33:D33"/>
    <mergeCell ref="E33:F33"/>
    <mergeCell ref="G33:H33"/>
    <mergeCell ref="I33:J33"/>
    <mergeCell ref="K33:L33"/>
    <mergeCell ref="M33:N33"/>
    <mergeCell ref="O33:P33"/>
    <mergeCell ref="Q33:R33"/>
    <mergeCell ref="O29:P29"/>
    <mergeCell ref="Q29:R29"/>
    <mergeCell ref="A31:A32"/>
    <mergeCell ref="C31:D31"/>
    <mergeCell ref="E31:F31"/>
    <mergeCell ref="G31:H31"/>
    <mergeCell ref="I31:J31"/>
    <mergeCell ref="M31:N31"/>
    <mergeCell ref="K31:L31"/>
    <mergeCell ref="O31:P31"/>
    <mergeCell ref="A29:A30"/>
    <mergeCell ref="C29:D29"/>
    <mergeCell ref="E29:F29"/>
    <mergeCell ref="G29:H29"/>
    <mergeCell ref="I29:J29"/>
    <mergeCell ref="M29:N29"/>
    <mergeCell ref="O25:P25"/>
    <mergeCell ref="Q25:R25"/>
    <mergeCell ref="A27:A28"/>
    <mergeCell ref="C27:D27"/>
    <mergeCell ref="E27:F27"/>
    <mergeCell ref="G27:H27"/>
    <mergeCell ref="I27:J27"/>
    <mergeCell ref="M27:N27"/>
    <mergeCell ref="O27:P27"/>
    <mergeCell ref="Q27:R27"/>
    <mergeCell ref="A25:A26"/>
    <mergeCell ref="C25:D25"/>
    <mergeCell ref="E25:F25"/>
    <mergeCell ref="G25:H25"/>
    <mergeCell ref="I25:J25"/>
    <mergeCell ref="M25:N25"/>
    <mergeCell ref="O21:P21"/>
    <mergeCell ref="Q21:R21"/>
    <mergeCell ref="A23:A24"/>
    <mergeCell ref="C23:D23"/>
    <mergeCell ref="E23:F23"/>
    <mergeCell ref="G23:H23"/>
    <mergeCell ref="I23:J23"/>
    <mergeCell ref="M23:N23"/>
    <mergeCell ref="O23:P23"/>
    <mergeCell ref="Q23:R23"/>
    <mergeCell ref="A21:A22"/>
    <mergeCell ref="C21:D21"/>
    <mergeCell ref="E21:F21"/>
    <mergeCell ref="G21:H21"/>
    <mergeCell ref="I21:J21"/>
    <mergeCell ref="M21:N21"/>
    <mergeCell ref="B21:B22"/>
    <mergeCell ref="K21:L21"/>
    <mergeCell ref="Q16:R16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Q14:R14"/>
    <mergeCell ref="A16:A17"/>
    <mergeCell ref="C16:D16"/>
    <mergeCell ref="E16:F16"/>
    <mergeCell ref="G16:H16"/>
    <mergeCell ref="I16:J16"/>
    <mergeCell ref="B16:B17"/>
    <mergeCell ref="K16:L16"/>
    <mergeCell ref="M16:N16"/>
    <mergeCell ref="O16:P16"/>
    <mergeCell ref="Q12:R12"/>
    <mergeCell ref="A14:A15"/>
    <mergeCell ref="C14:D14"/>
    <mergeCell ref="E14:F14"/>
    <mergeCell ref="G14:H14"/>
    <mergeCell ref="I14:J14"/>
    <mergeCell ref="K14:L14"/>
    <mergeCell ref="B14:B15"/>
    <mergeCell ref="M14:N14"/>
    <mergeCell ref="O14:P14"/>
    <mergeCell ref="O10:P10"/>
    <mergeCell ref="Q10:R10"/>
    <mergeCell ref="A12:A13"/>
    <mergeCell ref="C12:D12"/>
    <mergeCell ref="E12:F12"/>
    <mergeCell ref="G12:H12"/>
    <mergeCell ref="I12:J12"/>
    <mergeCell ref="K12:L12"/>
    <mergeCell ref="M12:N12"/>
    <mergeCell ref="O12:P12"/>
    <mergeCell ref="A10:A11"/>
    <mergeCell ref="C10:D10"/>
    <mergeCell ref="E10:F10"/>
    <mergeCell ref="G10:H10"/>
    <mergeCell ref="I10:J10"/>
    <mergeCell ref="K10:L10"/>
    <mergeCell ref="O6:P6"/>
    <mergeCell ref="Q6:R6"/>
    <mergeCell ref="A8:A9"/>
    <mergeCell ref="C8:D8"/>
    <mergeCell ref="E8:F8"/>
    <mergeCell ref="G8:H8"/>
    <mergeCell ref="B8:B9"/>
    <mergeCell ref="M8:N8"/>
    <mergeCell ref="O8:P8"/>
    <mergeCell ref="Q8:R8"/>
    <mergeCell ref="O4:P4"/>
    <mergeCell ref="Q4:R4"/>
    <mergeCell ref="A6:A7"/>
    <mergeCell ref="C6:D6"/>
    <mergeCell ref="E6:F6"/>
    <mergeCell ref="G6:H6"/>
    <mergeCell ref="A4:A5"/>
    <mergeCell ref="C4:D4"/>
    <mergeCell ref="E4:F4"/>
    <mergeCell ref="M6:N6"/>
    <mergeCell ref="G4:H4"/>
    <mergeCell ref="I8:J8"/>
    <mergeCell ref="K8:L8"/>
    <mergeCell ref="M1:N1"/>
    <mergeCell ref="O1:P1"/>
    <mergeCell ref="Q1:R1"/>
    <mergeCell ref="Q2:R2"/>
    <mergeCell ref="I4:J4"/>
    <mergeCell ref="K4:L4"/>
    <mergeCell ref="M4:N4"/>
    <mergeCell ref="A2:A3"/>
    <mergeCell ref="C2:D2"/>
    <mergeCell ref="E2:F2"/>
    <mergeCell ref="G2:H2"/>
    <mergeCell ref="M2:N2"/>
    <mergeCell ref="O2:P2"/>
    <mergeCell ref="B2:B3"/>
    <mergeCell ref="I2:J2"/>
    <mergeCell ref="K2:L2"/>
    <mergeCell ref="A1:B1"/>
    <mergeCell ref="C1:D1"/>
    <mergeCell ref="E1:F1"/>
    <mergeCell ref="G1:H1"/>
    <mergeCell ref="I1:J1"/>
    <mergeCell ref="K1:L1"/>
    <mergeCell ref="B4:B5"/>
    <mergeCell ref="B12:B13"/>
    <mergeCell ref="B6:B7"/>
    <mergeCell ref="B10:B11"/>
    <mergeCell ref="B29:B30"/>
    <mergeCell ref="K29:L29"/>
    <mergeCell ref="I6:J6"/>
    <mergeCell ref="K6:L6"/>
    <mergeCell ref="B23:B24"/>
    <mergeCell ref="K23:L23"/>
    <mergeCell ref="AA8:AA9"/>
    <mergeCell ref="Z22:Z23"/>
    <mergeCell ref="Z25:Z26"/>
    <mergeCell ref="K35:L35"/>
    <mergeCell ref="B25:B26"/>
    <mergeCell ref="K25:L25"/>
    <mergeCell ref="B27:B28"/>
    <mergeCell ref="K27:L27"/>
    <mergeCell ref="B31:B32"/>
    <mergeCell ref="M10:N10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final 2018</vt:lpstr>
      <vt:lpstr>'final 2018'!Área_de_Impressão</vt:lpstr>
    </vt:vector>
  </TitlesOfParts>
  <Company>Companhia de Calçado,Comércio e Distribuição.-Lda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Filipe Pérez</dc:creator>
  <cp:lastModifiedBy>Pedro2015</cp:lastModifiedBy>
  <cp:lastPrinted>2018-01-14T20:31:09Z</cp:lastPrinted>
  <dcterms:created xsi:type="dcterms:W3CDTF">2008-04-10T08:54:17Z</dcterms:created>
  <dcterms:modified xsi:type="dcterms:W3CDTF">2018-01-15T00:53:09Z</dcterms:modified>
</cp:coreProperties>
</file>